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server14\homedir\sap\DocuNote\Checked Out\Standard dokument\23\D23-167104\"/>
    </mc:Choice>
  </mc:AlternateContent>
  <xr:revisionPtr revIDLastSave="0" documentId="13_ncr:1_{E6808071-C4E0-4298-B40D-F662EE4C6DA7}" xr6:coauthVersionLast="47" xr6:coauthVersionMax="47" xr10:uidLastSave="{00000000-0000-0000-0000-000000000000}"/>
  <bookViews>
    <workbookView xWindow="-120" yWindow="-120" windowWidth="29040" windowHeight="15840" activeTab="1" xr2:uid="{183DFC00-482D-4E08-B80D-95FC9A9DE9E6}"/>
  </bookViews>
  <sheets>
    <sheet name="Konklusion_Bedste friluftskommu" sheetId="10" r:id="rId1"/>
    <sheet name="Forudsætninger_Samlet variable" sheetId="4" r:id="rId2"/>
    <sheet name="Indsats_Samlet variable" sheetId="1" r:id="rId3"/>
  </sheets>
  <definedNames>
    <definedName name="_xlnm._FilterDatabase" localSheetId="1" hidden="1">'Forudsætninger_Samlet variable'!$A$5:$D$5</definedName>
    <definedName name="_xlnm._FilterDatabase" localSheetId="2" hidden="1">'Indsats_Samlet variable'!$A$5:$E$5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2" i="10" l="1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N73" i="1"/>
  <c r="B105" i="4" l="1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9" i="1"/>
  <c r="N37" i="1"/>
  <c r="N60" i="1"/>
  <c r="N77" i="1"/>
  <c r="N22" i="1"/>
  <c r="N27" i="1"/>
  <c r="N39" i="1"/>
  <c r="N53" i="1"/>
  <c r="N59" i="1"/>
  <c r="N28" i="1"/>
  <c r="N44" i="1"/>
  <c r="N34" i="1"/>
  <c r="N12" i="1"/>
  <c r="N46" i="1"/>
  <c r="N69" i="1"/>
  <c r="N29" i="1"/>
  <c r="N14" i="1"/>
  <c r="N7" i="1"/>
  <c r="N25" i="1"/>
  <c r="N15" i="1"/>
  <c r="N45" i="1"/>
  <c r="N19" i="1"/>
  <c r="N24" i="1"/>
  <c r="N20" i="1"/>
  <c r="N103" i="1"/>
  <c r="N6" i="1"/>
  <c r="N92" i="1"/>
  <c r="N82" i="1"/>
  <c r="N16" i="1"/>
  <c r="N66" i="1"/>
  <c r="N30" i="1"/>
  <c r="N83" i="1"/>
  <c r="N41" i="1"/>
  <c r="N36" i="1"/>
  <c r="N93" i="1"/>
  <c r="N42" i="1"/>
  <c r="N31" i="1"/>
  <c r="N51" i="1"/>
  <c r="N102" i="1"/>
  <c r="N74" i="1"/>
  <c r="N56" i="1"/>
  <c r="N70" i="1"/>
  <c r="N67" i="1"/>
  <c r="N47" i="1"/>
  <c r="N48" i="1"/>
  <c r="N75" i="1"/>
  <c r="N43" i="1"/>
  <c r="N33" i="1"/>
  <c r="N21" i="1"/>
  <c r="N54" i="1"/>
  <c r="N89" i="1"/>
  <c r="N52" i="1"/>
  <c r="N76" i="1"/>
  <c r="N80" i="1"/>
  <c r="N10" i="1"/>
  <c r="N72" i="1"/>
  <c r="N57" i="1"/>
  <c r="N98" i="1"/>
  <c r="N79" i="1"/>
  <c r="N90" i="1"/>
  <c r="N71" i="1"/>
  <c r="N38" i="1"/>
  <c r="N81" i="1"/>
  <c r="N13" i="1"/>
  <c r="N50" i="1"/>
  <c r="N88" i="1"/>
  <c r="N35" i="1"/>
  <c r="N95" i="1"/>
  <c r="N64" i="1"/>
  <c r="N87" i="1"/>
  <c r="N11" i="1"/>
  <c r="N40" i="1"/>
  <c r="N84" i="1"/>
  <c r="N61" i="1"/>
  <c r="N62" i="1"/>
  <c r="N8" i="1"/>
  <c r="N85" i="1"/>
  <c r="N23" i="1"/>
  <c r="N26" i="1"/>
  <c r="N65" i="1"/>
  <c r="N86" i="1"/>
  <c r="N32" i="1"/>
  <c r="N101" i="1"/>
  <c r="N96" i="1"/>
  <c r="N94" i="1"/>
  <c r="N97" i="1"/>
  <c r="N18" i="1"/>
  <c r="N68" i="1"/>
  <c r="N49" i="1"/>
  <c r="N58" i="1"/>
  <c r="N78" i="1"/>
  <c r="N99" i="1"/>
  <c r="N63" i="1"/>
  <c r="N100" i="1"/>
  <c r="N91" i="1"/>
  <c r="N17" i="1"/>
  <c r="N55" i="1"/>
</calcChain>
</file>

<file path=xl/sharedStrings.xml><?xml version="1.0" encoding="utf-8"?>
<sst xmlns="http://schemas.openxmlformats.org/spreadsheetml/2006/main" count="645" uniqueCount="154">
  <si>
    <t>Gennemsnit</t>
  </si>
  <si>
    <t>Total</t>
  </si>
  <si>
    <t>Aarhus Kommune</t>
  </si>
  <si>
    <t>Aalborg Kommune</t>
  </si>
  <si>
    <t>Aabenraa Kommune</t>
  </si>
  <si>
    <t>Ærø Kommune</t>
  </si>
  <si>
    <t>Vordingborg Kommune</t>
  </si>
  <si>
    <t>Viborg Kommune</t>
  </si>
  <si>
    <t>Vesthimmerlands Kommune</t>
  </si>
  <si>
    <t>Vejle Kommune</t>
  </si>
  <si>
    <t>Vejen Kommune</t>
  </si>
  <si>
    <t>Varde Kommune</t>
  </si>
  <si>
    <t>Vallensbæk Kommune</t>
  </si>
  <si>
    <t>Tårnby Kommune</t>
  </si>
  <si>
    <t>Tønder Kommune</t>
  </si>
  <si>
    <t>Thisted Kommune</t>
  </si>
  <si>
    <t>Sønderborg Kommune</t>
  </si>
  <si>
    <t>Syddjurs Kommune</t>
  </si>
  <si>
    <t>Svendborg Kommune</t>
  </si>
  <si>
    <t>Struer Kommune</t>
  </si>
  <si>
    <t>Stevns Kommune</t>
  </si>
  <si>
    <t>Sorø Kommune</t>
  </si>
  <si>
    <t>Solrød Kommune</t>
  </si>
  <si>
    <t>Slagelse Kommune</t>
  </si>
  <si>
    <t>Skive Kommune</t>
  </si>
  <si>
    <t>Skanderborg Kommune</t>
  </si>
  <si>
    <t>Silkeborg Kommune</t>
  </si>
  <si>
    <t>Samsø Kommune</t>
  </si>
  <si>
    <t>Rødovre Kommune</t>
  </si>
  <si>
    <t>Rudersdal Kommune</t>
  </si>
  <si>
    <t>Roskilde Kommune</t>
  </si>
  <si>
    <t>Ringsted Kommune</t>
  </si>
  <si>
    <t>Ringkøbing-Skjern Kommune</t>
  </si>
  <si>
    <t>Rebild Kommune</t>
  </si>
  <si>
    <t>Randers Kommune</t>
  </si>
  <si>
    <t>Odsherred Kommune</t>
  </si>
  <si>
    <t>Odense Kommune</t>
  </si>
  <si>
    <t>Odder Kommune</t>
  </si>
  <si>
    <t>Næstved Kommune</t>
  </si>
  <si>
    <t>Nyborg Kommune</t>
  </si>
  <si>
    <t>Nordfyns Kommune</t>
  </si>
  <si>
    <t>Norddjurs Kommune</t>
  </si>
  <si>
    <t>Morsø Kommune</t>
  </si>
  <si>
    <t>Middelfart Kommune</t>
  </si>
  <si>
    <t>Mariagerfjord Kommune</t>
  </si>
  <si>
    <t>Læsø Kommune</t>
  </si>
  <si>
    <t>Lyngby-Taarbæk Kommune</t>
  </si>
  <si>
    <t>Lolland Kommune</t>
  </si>
  <si>
    <t>Lemvig Kommune</t>
  </si>
  <si>
    <t>Lejre Kommune</t>
  </si>
  <si>
    <t>Langeland Kommune</t>
  </si>
  <si>
    <t>Køge Kommune</t>
  </si>
  <si>
    <t>København Kommune</t>
  </si>
  <si>
    <t>Kolding Kommune</t>
  </si>
  <si>
    <t>Kerteminde Kommune</t>
  </si>
  <si>
    <t>Kalundborg Kommune</t>
  </si>
  <si>
    <t>Jammerbugt Kommune</t>
  </si>
  <si>
    <t>Ishøj Kommune</t>
  </si>
  <si>
    <t>Ikast-Brande Kommune</t>
  </si>
  <si>
    <t>Hørsholm Kommune</t>
  </si>
  <si>
    <t>Høje-Taastrup Kommune</t>
  </si>
  <si>
    <t>Hvidovre Kommune</t>
  </si>
  <si>
    <t>Horsens Kommune</t>
  </si>
  <si>
    <t>Holstebro Kommune</t>
  </si>
  <si>
    <t>Holbæk Kommune</t>
  </si>
  <si>
    <t>Hjørring Kommune</t>
  </si>
  <si>
    <t>Hillerød Kommune</t>
  </si>
  <si>
    <t>Herning Kommune</t>
  </si>
  <si>
    <t>Herlev Kommune</t>
  </si>
  <si>
    <t>Helsingør Kommune</t>
  </si>
  <si>
    <t>Hedensted Kommune</t>
  </si>
  <si>
    <t>Halsnæs Kommune</t>
  </si>
  <si>
    <t>Haderslev Kommune</t>
  </si>
  <si>
    <t>Guldborgsund Kommune</t>
  </si>
  <si>
    <t>Gribskov Kommune</t>
  </si>
  <si>
    <t>Greve Kommune</t>
  </si>
  <si>
    <t>Glostrup Kommune</t>
  </si>
  <si>
    <t>Gladsaxe Kommune</t>
  </si>
  <si>
    <t>Gentofte Kommune</t>
  </si>
  <si>
    <t>Faaborg-Midtfyn Kommune</t>
  </si>
  <si>
    <t>Furesø Kommune</t>
  </si>
  <si>
    <t>Frederikssund Kommune</t>
  </si>
  <si>
    <t>Frederikshavn Kommune</t>
  </si>
  <si>
    <t>Frederiksberg Kommune</t>
  </si>
  <si>
    <t>Fredericia Kommune</t>
  </si>
  <si>
    <t>Fredensborg Kommune</t>
  </si>
  <si>
    <t>Faxe Kommune</t>
  </si>
  <si>
    <t>Favrskov Kommune</t>
  </si>
  <si>
    <t>Fanø Kommune</t>
  </si>
  <si>
    <t>Esbjerg Kommune</t>
  </si>
  <si>
    <t>Egedal Kommune</t>
  </si>
  <si>
    <t>Dragør Kommune</t>
  </si>
  <si>
    <t>Brønderslev Kommune</t>
  </si>
  <si>
    <t>Brøndby Kommune</t>
  </si>
  <si>
    <t>Bornholm kommune</t>
  </si>
  <si>
    <t>Billund Kommune</t>
  </si>
  <si>
    <t>Ballerup Kommune</t>
  </si>
  <si>
    <t>Assens Kommune</t>
  </si>
  <si>
    <t>Allerød Kommune</t>
  </si>
  <si>
    <t>Albertslund Kommune</t>
  </si>
  <si>
    <t>Kommunalt ejede faciliteter pr. 10.000 indbyggere (antal)</t>
  </si>
  <si>
    <t>Længde af kommunalt ejede rute pr. 10.000 indbyggere (km)</t>
  </si>
  <si>
    <t>Kommune</t>
  </si>
  <si>
    <t>Mærkningsordninger i kommunen pr. 10.000 indbyggere (antal)</t>
  </si>
  <si>
    <t xml:space="preserve">Mærkningsordningsordninger i kommunen </t>
  </si>
  <si>
    <t>Ruter i kommunen</t>
  </si>
  <si>
    <t>Faciliteter i kommunen</t>
  </si>
  <si>
    <t>Middel</t>
  </si>
  <si>
    <t>Kommunalt ejede faciliteter pr. 10.000 indbyggere
 - Score (1-3)</t>
  </si>
  <si>
    <t>Faciliteter
 - Score (1-3)</t>
  </si>
  <si>
    <t>Længde af kommunalt ejede rute pr. 10.000 indbyggere
 - Score (1-3)</t>
  </si>
  <si>
    <t>Under middel</t>
  </si>
  <si>
    <t>Over middel</t>
  </si>
  <si>
    <t>Samlet landbrugsareal (ha)</t>
  </si>
  <si>
    <t>Samlet naturareal (ha)</t>
  </si>
  <si>
    <t>Samlet naturareal - score (1-3)</t>
  </si>
  <si>
    <t>Samlet landbrugsareal - Score (1-3)</t>
  </si>
  <si>
    <t>Kystlinje i kommunen (km)</t>
  </si>
  <si>
    <t>Kystlinje - Score (1-3)</t>
  </si>
  <si>
    <t>Kommunalt ejet naturareal (ha)</t>
  </si>
  <si>
    <t>Privat/andet ejet naturareal (ha)</t>
  </si>
  <si>
    <t>Stats ejet naturareal (ha)</t>
  </si>
  <si>
    <t>Kommunalt ejet naturareal - Score (1-3)</t>
  </si>
  <si>
    <t>Stats ejet naturareal - Score (1-3)</t>
  </si>
  <si>
    <t>Privat/andet ejet naturareal - Score (1-3)</t>
  </si>
  <si>
    <t>Samlet Score 
(12-36 point)</t>
  </si>
  <si>
    <t>Indsats Score 
(6-18 point)</t>
  </si>
  <si>
    <t>Forudsætninger Score 
(6-18 point)</t>
  </si>
  <si>
    <t>Under Middel</t>
  </si>
  <si>
    <t>Over Middel</t>
  </si>
  <si>
    <t>Konklusion - Samlet score</t>
  </si>
  <si>
    <t>Kommunernes score for hhv. forudsætninger, indsats og samlet score samt kvalitativ vurdering - opdelt på kommune</t>
  </si>
  <si>
    <t>Total score 
Forudsætninger for Friluftsliv 
(6-18 point)</t>
  </si>
  <si>
    <t>Faciliteter
 - Samlet Antal</t>
  </si>
  <si>
    <t>Vurdering af
Forudsætning for Friluftsliv</t>
  </si>
  <si>
    <t>Vurdering af 
Indsats for Friluftsliv</t>
  </si>
  <si>
    <t>Samlet vurdering af Kommunernes Indsats for Friluftsliv</t>
  </si>
  <si>
    <t>Antal variable med vurdering "Under middel" 
(Variable med score 1 point)</t>
  </si>
  <si>
    <t>Antal variable med vurdering "Over middel" 
(Variable med score 3 point)</t>
  </si>
  <si>
    <t>Antal variable med vurdering "Middel" 
(Variable med score 2 point)</t>
  </si>
  <si>
    <t>Kommunernes resultat samt score for hver variabe, der indgår i vurdering af kommunens indsats for friluftsliv - opdelt på kommune</t>
  </si>
  <si>
    <t>Opgørelse af kommunenernes antal placeringer 
hhv. "Under middel", "Middel" og "Over Middel".</t>
  </si>
  <si>
    <t>Resultat samt score for hver af de 6 variable, der indgår i vurdering af Kommunernes Forudsætning for Friluftsliv</t>
  </si>
  <si>
    <t>Samlet vurdering af Kommunernes Indsats for Friluftsliv
(Samlet score og kvalitativ vurdering)</t>
  </si>
  <si>
    <t>Kommunernes forudsætninger for friluftsliv - Data</t>
  </si>
  <si>
    <t>Kommunernes indsats for friluftsliv - Data</t>
  </si>
  <si>
    <t>Kommunernes resultat samt score for hver variabe, der indgår i vurdering af kommunens forudsætninger for friluftsliv - opdelt på kommune</t>
  </si>
  <si>
    <t>Samlet Vurdering (kvalitativt)</t>
  </si>
  <si>
    <t>Mærkningsordninger i kommunen
 - Score (1-3)</t>
  </si>
  <si>
    <t>Mærkningsordninger i kommunen
 - Samlet Antal</t>
  </si>
  <si>
    <t>Mærkningsordninger i kommunen pr. 10.000 indbyggere
 - Score (1-3)</t>
  </si>
  <si>
    <t>Total score for
Indsats for Friluftsliv 
(6-18 point)</t>
  </si>
  <si>
    <t>Ruter
 - Score (1-3)</t>
  </si>
  <si>
    <t>Ruter
 - Samlet længde (km)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</si>
</sst>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0.0"/>
    <numFmt numFmtId="166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rgb="FF000000"/>
      <name val="Arial"/>
      <family val="2"/>
    </font>
    <font>
      <sz val="10"/>
      <color rgb="FF000000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89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0" fillId="0" borderId="1" xfId="0" applyBorder="1"/>
    <xf numFmtId="165" fontId="0" fillId="0" borderId="0" xfId="1" applyNumberFormat="1" applyFont="1"/>
    <xf numFmtId="164" fontId="0" fillId="2" borderId="0" xfId="1" applyNumberFormat="1" applyFont="1" applyFill="1"/>
    <xf numFmtId="0" fontId="0" fillId="2" borderId="0" xfId="0" applyFill="1"/>
    <xf numFmtId="166" fontId="0" fillId="0" borderId="0" xfId="1" applyNumberFormat="1" applyFont="1"/>
    <xf numFmtId="166" fontId="0" fillId="4" borderId="0" xfId="1" applyNumberFormat="1" applyFont="1" applyFill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4" fontId="2" fillId="0" borderId="0" xfId="1" applyNumberFormat="1" applyFont="1" applyAlignment="1">
      <alignment horizontal="left" vertical="center" wrapText="1"/>
    </xf>
    <xf numFmtId="166" fontId="2" fillId="0" borderId="0" xfId="0" applyNumberFormat="1" applyFont="1" applyAlignment="1">
      <alignment horizontal="left" vertical="center" wrapText="1"/>
    </xf>
    <xf numFmtId="164" fontId="2" fillId="0" borderId="0" xfId="1" applyNumberFormat="1" applyFont="1" applyFill="1" applyAlignment="1">
      <alignment horizontal="left" vertical="center" wrapText="1"/>
    </xf>
    <xf numFmtId="1" fontId="2" fillId="0" borderId="0" xfId="0" applyNumberFormat="1" applyFont="1" applyAlignment="1">
      <alignment horizontal="left" vertical="center" wrapText="1"/>
    </xf>
    <xf numFmtId="1" fontId="0" fillId="0" borderId="0" xfId="1" applyNumberFormat="1" applyFont="1"/>
    <xf numFmtId="1" fontId="0" fillId="0" borderId="0" xfId="1" applyNumberFormat="1" applyFont="1" applyBorder="1"/>
    <xf numFmtId="166" fontId="0" fillId="0" borderId="0" xfId="1" applyNumberFormat="1" applyFont="1" applyBorder="1"/>
    <xf numFmtId="166" fontId="2" fillId="0" borderId="0" xfId="1" applyNumberFormat="1" applyFont="1" applyAlignment="1">
      <alignment horizontal="left" vertical="center" wrapText="1"/>
    </xf>
    <xf numFmtId="166" fontId="0" fillId="0" borderId="0" xfId="0" applyNumberFormat="1"/>
    <xf numFmtId="165" fontId="0" fillId="3" borderId="0" xfId="1" applyNumberFormat="1" applyFont="1" applyFill="1"/>
    <xf numFmtId="165" fontId="2" fillId="0" borderId="0" xfId="1" applyNumberFormat="1" applyFont="1" applyAlignment="1">
      <alignment horizontal="left" vertical="center" wrapText="1"/>
    </xf>
    <xf numFmtId="165" fontId="0" fillId="0" borderId="0" xfId="1" applyNumberFormat="1" applyFont="1" applyBorder="1"/>
    <xf numFmtId="1" fontId="0" fillId="3" borderId="0" xfId="1" applyNumberFormat="1" applyFont="1" applyFill="1"/>
    <xf numFmtId="1" fontId="2" fillId="0" borderId="0" xfId="1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0" fillId="4" borderId="0" xfId="1" applyNumberFormat="1" applyFont="1" applyFill="1"/>
    <xf numFmtId="2" fontId="2" fillId="0" borderId="0" xfId="1" applyNumberFormat="1" applyFont="1" applyAlignment="1">
      <alignment horizontal="left" vertical="center" wrapText="1"/>
    </xf>
    <xf numFmtId="2" fontId="0" fillId="0" borderId="0" xfId="0" applyNumberFormat="1"/>
    <xf numFmtId="165" fontId="0" fillId="0" borderId="0" xfId="0" applyNumberFormat="1"/>
    <xf numFmtId="0" fontId="3" fillId="0" borderId="0" xfId="0" applyFont="1"/>
    <xf numFmtId="2" fontId="3" fillId="0" borderId="0" xfId="0" applyNumberFormat="1" applyFont="1"/>
    <xf numFmtId="166" fontId="0" fillId="0" borderId="0" xfId="1" applyNumberFormat="1" applyFont="1" applyFill="1"/>
    <xf numFmtId="166" fontId="2" fillId="0" borderId="0" xfId="1" applyNumberFormat="1" applyFont="1" applyFill="1" applyAlignment="1">
      <alignment horizontal="left" vertical="center" wrapText="1"/>
    </xf>
    <xf numFmtId="166" fontId="0" fillId="0" borderId="0" xfId="1" applyNumberFormat="1" applyFont="1" applyFill="1" applyBorder="1"/>
    <xf numFmtId="0" fontId="4" fillId="0" borderId="0" xfId="2" applyAlignment="1">
      <alignment horizontal="left"/>
    </xf>
    <xf numFmtId="0" fontId="5" fillId="0" borderId="0" xfId="2" applyFont="1"/>
    <xf numFmtId="0" fontId="4" fillId="0" borderId="0" xfId="2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5" fillId="0" borderId="2" xfId="2" applyFont="1" applyBorder="1"/>
    <xf numFmtId="1" fontId="4" fillId="0" borderId="0" xfId="2" applyNumberFormat="1" applyAlignment="1">
      <alignment horizontal="right"/>
    </xf>
    <xf numFmtId="165" fontId="0" fillId="0" borderId="0" xfId="0" applyNumberFormat="1" applyAlignment="1">
      <alignment vertical="top" wrapText="1"/>
    </xf>
    <xf numFmtId="0" fontId="6" fillId="0" borderId="0" xfId="2" applyFont="1" applyAlignment="1">
      <alignment horizontal="center" vertical="center" wrapText="1"/>
    </xf>
    <xf numFmtId="1" fontId="6" fillId="0" borderId="0" xfId="2" applyNumberFormat="1" applyFont="1" applyAlignment="1">
      <alignment horizontal="center" vertical="center" wrapText="1"/>
    </xf>
    <xf numFmtId="0" fontId="4" fillId="0" borderId="0" xfId="2" applyAlignment="1">
      <alignment horizontal="right"/>
    </xf>
    <xf numFmtId="0" fontId="4" fillId="0" borderId="0" xfId="2" applyAlignment="1">
      <alignment horizontal="center" vertical="center" wrapText="1"/>
    </xf>
    <xf numFmtId="0" fontId="6" fillId="0" borderId="0" xfId="2" applyFont="1" applyAlignment="1">
      <alignment vertical="center" wrapText="1"/>
    </xf>
    <xf numFmtId="166" fontId="0" fillId="0" borderId="0" xfId="3" applyNumberFormat="1" applyFont="1" applyFill="1" applyAlignment="1">
      <alignment vertical="center"/>
    </xf>
    <xf numFmtId="166" fontId="0" fillId="0" borderId="0" xfId="3" applyNumberFormat="1" applyFont="1" applyFill="1" applyBorder="1" applyAlignment="1">
      <alignment vertical="center"/>
    </xf>
    <xf numFmtId="0" fontId="4" fillId="0" borderId="0" xfId="2" applyAlignment="1">
      <alignment vertical="center"/>
    </xf>
    <xf numFmtId="0" fontId="7" fillId="0" borderId="0" xfId="0" applyFont="1" applyAlignment="1">
      <alignment horizontal="left"/>
    </xf>
    <xf numFmtId="0" fontId="4" fillId="0" borderId="0" xfId="2" applyAlignment="1">
      <alignment horizontal="left"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4" fillId="0" borderId="0" xfId="2" applyAlignment="1">
      <alignment horizontal="right" vertical="center"/>
    </xf>
    <xf numFmtId="166" fontId="4" fillId="0" borderId="0" xfId="2" applyNumberForma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165" fontId="2" fillId="0" borderId="0" xfId="1" applyNumberFormat="1" applyFont="1" applyFill="1" applyAlignment="1">
      <alignment horizontal="left" vertical="center" wrapText="1"/>
    </xf>
    <xf numFmtId="1" fontId="2" fillId="0" borderId="0" xfId="1" applyNumberFormat="1" applyFont="1" applyFill="1" applyAlignment="1">
      <alignment horizontal="left" vertical="center" wrapText="1"/>
    </xf>
    <xf numFmtId="0" fontId="10" fillId="0" borderId="0" xfId="0" applyFont="1"/>
    <xf numFmtId="0" fontId="4" fillId="0" borderId="0" xfId="2" applyAlignment="1">
      <alignment vertical="center" wrapText="1"/>
    </xf>
    <xf numFmtId="166" fontId="0" fillId="5" borderId="0" xfId="1" applyNumberFormat="1" applyFont="1" applyFill="1"/>
    <xf numFmtId="0" fontId="4" fillId="2" borderId="0" xfId="2" applyFill="1" applyAlignment="1">
      <alignment horizontal="left"/>
    </xf>
    <xf numFmtId="0" fontId="4" fillId="2" borderId="0" xfId="2" applyFill="1" applyAlignment="1">
      <alignment vertical="center"/>
    </xf>
    <xf numFmtId="1" fontId="4" fillId="2" borderId="0" xfId="2" applyNumberFormat="1" applyFill="1" applyAlignment="1">
      <alignment horizontal="right"/>
    </xf>
    <xf numFmtId="0" fontId="4" fillId="2" borderId="0" xfId="2" applyFill="1" applyAlignment="1">
      <alignment horizontal="right"/>
    </xf>
    <xf numFmtId="0" fontId="4" fillId="2" borderId="0" xfId="2" applyFill="1" applyAlignment="1">
      <alignment horizontal="right" vertical="center"/>
    </xf>
    <xf numFmtId="0" fontId="6" fillId="2" borderId="0" xfId="2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166" fontId="0" fillId="4" borderId="0" xfId="1" applyNumberFormat="1" applyFont="1" applyFill="1" applyAlignment="1">
      <alignment vertical="center"/>
    </xf>
    <xf numFmtId="166" fontId="2" fillId="5" borderId="0" xfId="1" applyNumberFormat="1" applyFon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1" fontId="2" fillId="4" borderId="0" xfId="1" applyNumberFormat="1" applyFont="1" applyFill="1" applyAlignment="1">
      <alignment vertical="center"/>
    </xf>
    <xf numFmtId="0" fontId="11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13" fillId="0" borderId="0" xfId="2" applyFont="1" applyAlignment="1">
      <alignment vertical="center"/>
    </xf>
    <xf numFmtId="1" fontId="13" fillId="0" borderId="0" xfId="2" applyNumberFormat="1" applyFont="1" applyAlignment="1">
      <alignment horizontal="right"/>
    </xf>
    <xf numFmtId="0" fontId="13" fillId="0" borderId="0" xfId="2" applyFont="1" applyAlignment="1">
      <alignment horizontal="right"/>
    </xf>
    <xf numFmtId="0" fontId="13" fillId="0" borderId="0" xfId="2" applyFont="1" applyAlignment="1">
      <alignment horizontal="right" vertical="center"/>
    </xf>
    <xf numFmtId="0" fontId="13" fillId="0" borderId="0" xfId="2" applyFont="1" applyAlignment="1">
      <alignment horizontal="left" vertical="center"/>
    </xf>
    <xf numFmtId="1" fontId="13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0" xfId="2" applyFont="1" applyAlignment="1">
      <alignment horizontal="left"/>
    </xf>
    <xf numFmtId="166" fontId="2" fillId="5" borderId="0" xfId="1" applyNumberFormat="1" applyFont="1" applyFill="1" applyAlignment="1">
      <alignment horizontal="left" vertical="center" wrapText="1"/>
    </xf>
    <xf numFmtId="0" fontId="6" fillId="6" borderId="0" xfId="2" applyFont="1" applyFill="1" applyAlignment="1">
      <alignment horizontal="center" vertical="center" wrapText="1"/>
    </xf>
  </cellXfs>
  <cellStyles count="4">
    <cellStyle name="Komma" xfId="1" builtinId="3"/>
    <cellStyle name="Komma 2" xfId="3" xr:uid="{111FB1C7-39C1-4284-8434-272ADB1A7312}"/>
    <cellStyle name="Normal" xfId="0" builtinId="0"/>
    <cellStyle name="Normal 2" xfId="2" xr:uid="{1E46D785-4004-4751-9B69-A5B7D5B6163E}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</dxf>
    <dxf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_-;\-* #,##0.0_-;_-* &quot;-&quot;??_-;_-@_-"/>
      <alignment horizontal="left" vertical="center" textRotation="0" wrapText="1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6" formatCode="_-* #,##0_-;\-* #,##0_-;_-* &quot;-&quot;??_-;_-@_-"/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font>
        <sz val="9.5"/>
        <color rgb="FF000000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sz val="9.5"/>
        <color rgb="FF000000"/>
      </font>
      <alignment horizontal="right" vertical="center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65" formatCode="0.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A3D354-0874-42D7-9056-4A976A5884ED}" name="Tabel3" displayName="Tabel3" ref="A4:E102" totalsRowShown="0" headerRowDxfId="40">
  <autoFilter ref="A4:E102" xr:uid="{D92C0963-6ED0-4407-B41F-A1BCDAF69FC4}"/>
  <sortState xmlns:xlrd2="http://schemas.microsoft.com/office/spreadsheetml/2017/richdata2" ref="A5:E102">
    <sortCondition ref="A4:A102"/>
  </sortState>
  <tableColumns count="5">
    <tableColumn id="1" xr3:uid="{78F88CF6-247A-40D4-891F-F199D99BF93A}" name="Kommune" dataDxfId="39" dataCellStyle="Normal 2"/>
    <tableColumn id="2" xr3:uid="{BEFE1E5A-2105-49BB-BF14-A44A896AB777}" name="Forudsætninger Score _x000a_(6-18 point)" dataDxfId="38"/>
    <tableColumn id="3" xr3:uid="{45981273-0F5C-4406-85C4-855C91C1C443}" name="Indsats Score _x000a_(6-18 point)" dataDxfId="37"/>
    <tableColumn id="4" xr3:uid="{B10ADFC4-3C75-46D5-9C0F-84B4DD54550E}" name="Samlet Score _x000a_(12-36 point)" dataDxfId="36">
      <calculatedColumnFormula>B5+C5</calculatedColumnFormula>
    </tableColumn>
    <tableColumn id="5" xr3:uid="{3AD9F42A-AD16-4F7E-81A3-DD33B82EF0E1}" name="Samlet Vurdering (kvalitativt)" dataDxfId="35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A3255D-37E6-420F-9B56-58C4818F6B67}" name="Tabel24" displayName="Tabel24" ref="A5:R103" totalsRowShown="0">
  <autoFilter ref="A5:R103" xr:uid="{90CB83A6-8943-462F-B4C7-DEDA85A72A34}"/>
  <sortState xmlns:xlrd2="http://schemas.microsoft.com/office/spreadsheetml/2017/richdata2" ref="A6:O103">
    <sortCondition ref="A5:A103"/>
  </sortState>
  <tableColumns count="18">
    <tableColumn id="1" xr3:uid="{96CAB202-9D1C-429A-BABD-C4F565AD5016}" name="Kommune" dataDxfId="34"/>
    <tableColumn id="12" xr3:uid="{6CF84A34-6632-4C80-889C-88C7BC0777DA}" name="Samlet naturareal (ha)" dataDxfId="33" dataCellStyle="Komma"/>
    <tableColumn id="14" xr3:uid="{0B4FEC9C-068F-4CF0-86CB-7AA67F93586B}" name="Samlet naturareal - score (1-3)" dataDxfId="32" dataCellStyle="Komma 2"/>
    <tableColumn id="13" xr3:uid="{7B807240-96E6-42D6-8058-679436FF7E81}" name="Samlet landbrugsareal (ha)" dataDxfId="31" dataCellStyle="Normal 2"/>
    <tableColumn id="15" xr3:uid="{6CACCCDB-9F55-44FF-97DE-590AAB972580}" name="Samlet landbrugsareal - Score (1-3)" dataDxfId="30" dataCellStyle="Normal 2"/>
    <tableColumn id="2" xr3:uid="{C1C1C309-65C5-4AB1-8E65-C54E6586BD56}" name="Kystlinje i kommunen (km)" dataDxfId="29"/>
    <tableColumn id="3" xr3:uid="{202FB17B-42A8-4F06-B088-264085A646F4}" name="Kystlinje - Score (1-3)" dataDxfId="28" dataCellStyle="Normal 2"/>
    <tableColumn id="4" xr3:uid="{4122049B-E0B5-42BD-A7E9-CC1004EDC8F1}" name="Kommunalt ejet naturareal (ha)" dataDxfId="27" dataCellStyle="Normal 2"/>
    <tableColumn id="7" xr3:uid="{615E6811-E758-4019-BE52-A54B1EBCDAFC}" name="Kommunalt ejet naturareal - Score (1-3)" dataDxfId="26"/>
    <tableColumn id="5" xr3:uid="{8292E6E4-24F5-4DC3-A6AA-9B8435649B0C}" name="Stats ejet naturareal (ha)" dataDxfId="25" dataCellStyle="Normal 2"/>
    <tableColumn id="8" xr3:uid="{E7A7D9E7-3069-4168-B02E-2FBDB2193BAC}" name="Stats ejet naturareal - Score (1-3)" dataDxfId="24"/>
    <tableColumn id="6" xr3:uid="{06B6485D-2EDD-496B-8E8A-3CA156AFE0F0}" name="Privat/andet ejet naturareal (ha)" dataDxfId="23"/>
    <tableColumn id="9" xr3:uid="{B6B6D560-9C78-49DE-AF52-EC7EA1432567}" name="Privat/andet ejet naturareal - Score (1-3)" dataDxfId="22" dataCellStyle="Normal 2"/>
    <tableColumn id="10" xr3:uid="{2B8B9599-4779-4E50-9474-428774EA19BC}" name="Total score _x000a_Forudsætninger for Friluftsliv _x000a_(6-18 point)" dataDxfId="21" dataCellStyle="Normal 2">
      <calculatedColumnFormula>C6+E6+G6+I6+K6+M6</calculatedColumnFormula>
    </tableColumn>
    <tableColumn id="11" xr3:uid="{3C80A104-7A9D-4708-BA5B-E6429245A04C}" name="Vurdering af_x000a_Forudsætning for Friluftsliv" dataDxfId="20" dataCellStyle="Normal 2"/>
    <tableColumn id="16" xr3:uid="{AFCE687C-4FD9-45ED-93E8-2E11BCD4CB76}" name="Antal variable med vurdering &quot;Under middel&quot; _x000a_(Variable med score 1 point)" dataDxfId="19" dataCellStyle="Normal 2"/>
    <tableColumn id="17" xr3:uid="{A2BD7329-E7D4-4D43-9174-339A251CD270}" name="Antal variable med vurdering &quot;Middel&quot; _x000a_(Variable med score 2 point)" dataDxfId="18" dataCellStyle="Normal 2"/>
    <tableColumn id="18" xr3:uid="{29036A6B-94B0-4F29-9096-6C6BEE81FB6F}" name="Antal variable med vurdering &quot;Over middel&quot; _x000a_(Variable med score 3 point)" dataDxfId="17" dataCellStyle="Normal 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B923C9-63F3-421C-BBFB-D7FA43A54B67}" name="Tabel1" displayName="Tabel1" ref="A5:R103" totalsRowShown="0" headerRowDxfId="16" dataDxfId="15" headerRowCellStyle="Komma" dataCellStyle="Komma">
  <autoFilter ref="A5:R103" xr:uid="{AAB923C9-63F3-421C-BBFB-D7FA43A54B67}"/>
  <sortState xmlns:xlrd2="http://schemas.microsoft.com/office/spreadsheetml/2017/richdata2" ref="A6:R103">
    <sortCondition ref="A5:A103"/>
  </sortState>
  <tableColumns count="18">
    <tableColumn id="1" xr3:uid="{6FB7D235-7C1F-45CC-BAF4-EE081D72335F}" name="Kommune"/>
    <tableColumn id="2" xr3:uid="{78DAB3C1-2488-4FD7-9E08-BE6B9F42634C}" name="Faciliteter_x000a_ - Samlet Antal"/>
    <tableColumn id="3" xr3:uid="{0FBE0937-C378-4DD5-B8E0-DE721DBC457C}" name="Faciliteter_x000a_ - Score (1-3)"/>
    <tableColumn id="4" xr3:uid="{52D12FD5-DC6A-48CF-92AF-B1CA638BAE2E}" name="Kommunalt ejede faciliteter pr. 10.000 indbyggere (antal)" dataDxfId="14"/>
    <tableColumn id="5" xr3:uid="{2909D38D-019E-4CDA-AF9A-CF4406545652}" name="Kommunalt ejede faciliteter pr. 10.000 indbyggere_x000a_ - Score (1-3)" dataDxfId="13" dataCellStyle="Komma"/>
    <tableColumn id="6" xr3:uid="{0FB1280B-D2BC-4B04-9751-B9B22944E813}" name="Ruter_x000a_ - Samlet længde (km)" dataDxfId="12" dataCellStyle="Komma"/>
    <tableColumn id="7" xr3:uid="{91E70212-1998-4EA4-840C-36DCA13C665E}" name="Ruter_x000a_ - Score (1-3)" dataDxfId="11" dataCellStyle="Komma"/>
    <tableColumn id="8" xr3:uid="{DEFBAF44-E7A3-4431-9DD7-C1F98985B186}" name="Længde af kommunalt ejede rute pr. 10.000 indbyggere (km)" dataDxfId="10" dataCellStyle="Komma"/>
    <tableColumn id="9" xr3:uid="{4BD9688C-BF5C-4A05-BE43-45583D181EE5}" name="Længde af kommunalt ejede rute pr. 10.000 indbyggere_x000a_ - Score (1-3)" dataDxfId="9" dataCellStyle="Komma"/>
    <tableColumn id="10" xr3:uid="{32450AA1-CE28-4020-AAF6-D1C80659F83B}" name="Mærkningsordninger i kommunen_x000a_ - Samlet Antal" dataDxfId="8" dataCellStyle="Komma"/>
    <tableColumn id="11" xr3:uid="{E51B55DC-5D79-4064-B4F8-5F3097F2E2C2}" name="Mærkningsordninger i kommunen_x000a_ - Score (1-3)" dataDxfId="7" dataCellStyle="Komma"/>
    <tableColumn id="12" xr3:uid="{F43E2101-535D-4610-9554-87FDA2AFB855}" name="Mærkningsordninger i kommunen pr. 10.000 indbyggere (antal)" dataDxfId="6" dataCellStyle="Komma"/>
    <tableColumn id="13" xr3:uid="{57B8FC6F-2122-4E4D-9D9C-1FAF84C7D650}" name="Mærkningsordninger i kommunen pr. 10.000 indbyggere_x000a_ - Score (1-3)" dataDxfId="5" dataCellStyle="Komma"/>
    <tableColumn id="14" xr3:uid="{A51F559B-A08E-4C3D-BB1D-48A15D6E8DD3}" name="Total score for_x000a_Indsats for Friluftsliv _x000a_(6-18 point)" dataDxfId="4" dataCellStyle="Komma">
      <calculatedColumnFormula>C6+E6+G6+I6+K6+M6</calculatedColumnFormula>
    </tableColumn>
    <tableColumn id="16" xr3:uid="{D0CA7F38-B445-4461-915F-FDDBF9B84218}" name="Vurdering af _x000a_Indsats for Friluftsliv" dataDxfId="3" dataCellStyle="Komma"/>
    <tableColumn id="15" xr3:uid="{70880DD1-E1C0-4617-96CA-4C67AF4D9538}" name="Antal variable med vurdering &quot;Under middel&quot; _x000a_(Variable med score 1 point)" dataDxfId="2" dataCellStyle="Komma"/>
    <tableColumn id="17" xr3:uid="{42542F36-5EA1-4212-9145-4E81F6BC610F}" name="Antal variable med vurdering &quot;Middel&quot; _x000a_(Variable med score 2 point)" dataDxfId="1" dataCellStyle="Komma"/>
    <tableColumn id="18" xr3:uid="{A7BE76AF-0785-4B22-8109-4C393EDB5F1D}" name="Antal variable med vurdering &quot;Over middel&quot; _x000a_(Variable med score 3 point)" dataDxfId="0" dataCellStyle="K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8B292-21C7-437A-879D-EA4C44FA71B7}">
  <dimension ref="A1:E102"/>
  <sheetViews>
    <sheetView workbookViewId="0">
      <selection activeCell="C4" sqref="C4"/>
    </sheetView>
  </sheetViews>
  <sheetFormatPr defaultRowHeight="15" x14ac:dyDescent="0.25"/>
  <cols>
    <col min="1" max="1" width="26.7109375" style="35" customWidth="1"/>
    <col min="2" max="2" width="23.28515625" customWidth="1"/>
    <col min="3" max="3" width="25.42578125" customWidth="1"/>
    <col min="4" max="4" width="21.140625" customWidth="1"/>
    <col min="5" max="5" width="20.85546875" customWidth="1"/>
  </cols>
  <sheetData>
    <row r="1" spans="1:5" ht="18" x14ac:dyDescent="0.25">
      <c r="A1" s="77" t="s">
        <v>130</v>
      </c>
    </row>
    <row r="2" spans="1:5" x14ac:dyDescent="0.25">
      <c r="A2" s="35" t="s">
        <v>131</v>
      </c>
    </row>
    <row r="4" spans="1:5" ht="45" customHeight="1" x14ac:dyDescent="0.25">
      <c r="A4" s="38" t="s">
        <v>102</v>
      </c>
      <c r="B4" s="57" t="s">
        <v>127</v>
      </c>
      <c r="C4" s="57" t="s">
        <v>126</v>
      </c>
      <c r="D4" s="57" t="s">
        <v>125</v>
      </c>
      <c r="E4" s="57" t="s">
        <v>147</v>
      </c>
    </row>
    <row r="5" spans="1:5" x14ac:dyDescent="0.25">
      <c r="A5" s="36" t="s">
        <v>99</v>
      </c>
      <c r="B5" s="56">
        <v>7</v>
      </c>
      <c r="C5" s="56">
        <v>7</v>
      </c>
      <c r="D5" s="56">
        <f t="shared" ref="D5:D36" si="0">B5+C5</f>
        <v>14</v>
      </c>
      <c r="E5" s="56" t="s">
        <v>111</v>
      </c>
    </row>
    <row r="6" spans="1:5" x14ac:dyDescent="0.25">
      <c r="A6" s="36" t="s">
        <v>98</v>
      </c>
      <c r="B6" s="56">
        <v>7</v>
      </c>
      <c r="C6" s="56">
        <v>7</v>
      </c>
      <c r="D6" s="56">
        <f t="shared" si="0"/>
        <v>14</v>
      </c>
      <c r="E6" s="56" t="s">
        <v>111</v>
      </c>
    </row>
    <row r="7" spans="1:5" x14ac:dyDescent="0.25">
      <c r="A7" s="36" t="s">
        <v>97</v>
      </c>
      <c r="B7" s="56">
        <v>12</v>
      </c>
      <c r="C7" s="56">
        <v>15</v>
      </c>
      <c r="D7" s="56">
        <f t="shared" si="0"/>
        <v>27</v>
      </c>
      <c r="E7" s="56" t="s">
        <v>107</v>
      </c>
    </row>
    <row r="8" spans="1:5" x14ac:dyDescent="0.25">
      <c r="A8" s="36" t="s">
        <v>96</v>
      </c>
      <c r="B8" s="56">
        <v>7</v>
      </c>
      <c r="C8" s="56">
        <v>6</v>
      </c>
      <c r="D8" s="56">
        <f t="shared" si="0"/>
        <v>13</v>
      </c>
      <c r="E8" s="56" t="s">
        <v>111</v>
      </c>
    </row>
    <row r="9" spans="1:5" x14ac:dyDescent="0.25">
      <c r="A9" s="36" t="s">
        <v>95</v>
      </c>
      <c r="B9" s="56">
        <v>13</v>
      </c>
      <c r="C9" s="56">
        <v>12</v>
      </c>
      <c r="D9" s="56">
        <f t="shared" si="0"/>
        <v>25</v>
      </c>
      <c r="E9" s="56" t="s">
        <v>107</v>
      </c>
    </row>
    <row r="10" spans="1:5" x14ac:dyDescent="0.25">
      <c r="A10" s="36" t="s">
        <v>94</v>
      </c>
      <c r="B10" s="56">
        <v>16</v>
      </c>
      <c r="C10" s="56">
        <v>17</v>
      </c>
      <c r="D10" s="56">
        <f t="shared" si="0"/>
        <v>33</v>
      </c>
      <c r="E10" s="56" t="s">
        <v>112</v>
      </c>
    </row>
    <row r="11" spans="1:5" x14ac:dyDescent="0.25">
      <c r="A11" s="36" t="s">
        <v>93</v>
      </c>
      <c r="B11" s="56">
        <v>7</v>
      </c>
      <c r="C11" s="56">
        <v>6</v>
      </c>
      <c r="D11" s="56">
        <f t="shared" si="0"/>
        <v>13</v>
      </c>
      <c r="E11" s="56" t="s">
        <v>111</v>
      </c>
    </row>
    <row r="12" spans="1:5" x14ac:dyDescent="0.25">
      <c r="A12" s="36" t="s">
        <v>92</v>
      </c>
      <c r="B12" s="56">
        <v>13</v>
      </c>
      <c r="C12" s="56">
        <v>11</v>
      </c>
      <c r="D12" s="56">
        <f t="shared" si="0"/>
        <v>24</v>
      </c>
      <c r="E12" s="56" t="s">
        <v>107</v>
      </c>
    </row>
    <row r="13" spans="1:5" x14ac:dyDescent="0.25">
      <c r="A13" s="36" t="s">
        <v>91</v>
      </c>
      <c r="B13" s="56">
        <v>7</v>
      </c>
      <c r="C13" s="56">
        <v>7</v>
      </c>
      <c r="D13" s="56">
        <f t="shared" si="0"/>
        <v>14</v>
      </c>
      <c r="E13" s="56" t="s">
        <v>111</v>
      </c>
    </row>
    <row r="14" spans="1:5" x14ac:dyDescent="0.25">
      <c r="A14" s="36" t="s">
        <v>90</v>
      </c>
      <c r="B14" s="56">
        <v>7</v>
      </c>
      <c r="C14" s="56">
        <v>6</v>
      </c>
      <c r="D14" s="56">
        <f t="shared" si="0"/>
        <v>13</v>
      </c>
      <c r="E14" s="56" t="s">
        <v>111</v>
      </c>
    </row>
    <row r="15" spans="1:5" x14ac:dyDescent="0.25">
      <c r="A15" s="36" t="s">
        <v>89</v>
      </c>
      <c r="B15" s="56">
        <v>17</v>
      </c>
      <c r="C15" s="56">
        <v>11</v>
      </c>
      <c r="D15" s="56">
        <f t="shared" si="0"/>
        <v>28</v>
      </c>
      <c r="E15" s="56" t="s">
        <v>107</v>
      </c>
    </row>
    <row r="16" spans="1:5" x14ac:dyDescent="0.25">
      <c r="A16" s="36" t="s">
        <v>88</v>
      </c>
      <c r="B16" s="56">
        <v>12</v>
      </c>
      <c r="C16" s="56">
        <v>11</v>
      </c>
      <c r="D16" s="56">
        <f t="shared" si="0"/>
        <v>23</v>
      </c>
      <c r="E16" s="56" t="s">
        <v>107</v>
      </c>
    </row>
    <row r="17" spans="1:5" x14ac:dyDescent="0.25">
      <c r="A17" s="36" t="s">
        <v>87</v>
      </c>
      <c r="B17" s="56">
        <v>11</v>
      </c>
      <c r="C17" s="56">
        <v>15</v>
      </c>
      <c r="D17" s="56">
        <f t="shared" si="0"/>
        <v>26</v>
      </c>
      <c r="E17" s="56" t="s">
        <v>107</v>
      </c>
    </row>
    <row r="18" spans="1:5" x14ac:dyDescent="0.25">
      <c r="A18" s="36" t="s">
        <v>86</v>
      </c>
      <c r="B18" s="56">
        <v>10</v>
      </c>
      <c r="C18" s="56">
        <v>9</v>
      </c>
      <c r="D18" s="56">
        <f t="shared" si="0"/>
        <v>19</v>
      </c>
      <c r="E18" s="56" t="s">
        <v>111</v>
      </c>
    </row>
    <row r="19" spans="1:5" x14ac:dyDescent="0.25">
      <c r="A19" s="36" t="s">
        <v>85</v>
      </c>
      <c r="B19" s="56">
        <v>8</v>
      </c>
      <c r="C19" s="56">
        <v>10</v>
      </c>
      <c r="D19" s="56">
        <f t="shared" si="0"/>
        <v>18</v>
      </c>
      <c r="E19" s="56" t="s">
        <v>111</v>
      </c>
    </row>
    <row r="20" spans="1:5" x14ac:dyDescent="0.25">
      <c r="A20" s="36" t="s">
        <v>84</v>
      </c>
      <c r="B20" s="56">
        <v>8</v>
      </c>
      <c r="C20" s="56">
        <v>15</v>
      </c>
      <c r="D20" s="56">
        <f t="shared" si="0"/>
        <v>23</v>
      </c>
      <c r="E20" s="56" t="s">
        <v>107</v>
      </c>
    </row>
    <row r="21" spans="1:5" x14ac:dyDescent="0.25">
      <c r="A21" s="36" t="s">
        <v>83</v>
      </c>
      <c r="B21" s="56">
        <v>6</v>
      </c>
      <c r="C21" s="56">
        <v>7</v>
      </c>
      <c r="D21" s="56">
        <f t="shared" si="0"/>
        <v>13</v>
      </c>
      <c r="E21" s="56" t="s">
        <v>111</v>
      </c>
    </row>
    <row r="22" spans="1:5" x14ac:dyDescent="0.25">
      <c r="A22" s="36" t="s">
        <v>82</v>
      </c>
      <c r="B22" s="56">
        <v>17</v>
      </c>
      <c r="C22" s="56">
        <v>18</v>
      </c>
      <c r="D22" s="56">
        <f t="shared" si="0"/>
        <v>35</v>
      </c>
      <c r="E22" s="56" t="s">
        <v>112</v>
      </c>
    </row>
    <row r="23" spans="1:5" x14ac:dyDescent="0.25">
      <c r="A23" s="36" t="s">
        <v>81</v>
      </c>
      <c r="B23" s="56">
        <v>13</v>
      </c>
      <c r="C23" s="56">
        <v>8</v>
      </c>
      <c r="D23" s="56">
        <f t="shared" si="0"/>
        <v>21</v>
      </c>
      <c r="E23" s="56" t="s">
        <v>107</v>
      </c>
    </row>
    <row r="24" spans="1:5" x14ac:dyDescent="0.25">
      <c r="A24" s="36" t="s">
        <v>80</v>
      </c>
      <c r="B24" s="56">
        <v>9</v>
      </c>
      <c r="C24" s="56">
        <v>9</v>
      </c>
      <c r="D24" s="56">
        <f t="shared" si="0"/>
        <v>18</v>
      </c>
      <c r="E24" s="56" t="s">
        <v>111</v>
      </c>
    </row>
    <row r="25" spans="1:5" x14ac:dyDescent="0.25">
      <c r="A25" s="36" t="s">
        <v>79</v>
      </c>
      <c r="B25" s="56">
        <v>16</v>
      </c>
      <c r="C25" s="56">
        <v>15</v>
      </c>
      <c r="D25" s="56">
        <f t="shared" si="0"/>
        <v>31</v>
      </c>
      <c r="E25" s="56" t="s">
        <v>112</v>
      </c>
    </row>
    <row r="26" spans="1:5" x14ac:dyDescent="0.25">
      <c r="A26" s="36" t="s">
        <v>78</v>
      </c>
      <c r="B26" s="56">
        <v>6</v>
      </c>
      <c r="C26" s="56">
        <v>7</v>
      </c>
      <c r="D26" s="56">
        <f t="shared" si="0"/>
        <v>13</v>
      </c>
      <c r="E26" s="56" t="s">
        <v>111</v>
      </c>
    </row>
    <row r="27" spans="1:5" x14ac:dyDescent="0.25">
      <c r="A27" s="36" t="s">
        <v>77</v>
      </c>
      <c r="B27" s="56">
        <v>7</v>
      </c>
      <c r="C27" s="56">
        <v>8</v>
      </c>
      <c r="D27" s="56">
        <f t="shared" si="0"/>
        <v>15</v>
      </c>
      <c r="E27" s="56" t="s">
        <v>111</v>
      </c>
    </row>
    <row r="28" spans="1:5" x14ac:dyDescent="0.25">
      <c r="A28" s="36" t="s">
        <v>76</v>
      </c>
      <c r="B28" s="56">
        <v>6</v>
      </c>
      <c r="C28" s="56">
        <v>6</v>
      </c>
      <c r="D28" s="56">
        <f t="shared" si="0"/>
        <v>12</v>
      </c>
      <c r="E28" s="56" t="s">
        <v>111</v>
      </c>
    </row>
    <row r="29" spans="1:5" x14ac:dyDescent="0.25">
      <c r="A29" s="36" t="s">
        <v>75</v>
      </c>
      <c r="B29" s="56">
        <v>6</v>
      </c>
      <c r="C29" s="56">
        <v>6</v>
      </c>
      <c r="D29" s="56">
        <f t="shared" si="0"/>
        <v>12</v>
      </c>
      <c r="E29" s="56" t="s">
        <v>111</v>
      </c>
    </row>
    <row r="30" spans="1:5" x14ac:dyDescent="0.25">
      <c r="A30" s="36" t="s">
        <v>74</v>
      </c>
      <c r="B30" s="56">
        <v>11</v>
      </c>
      <c r="C30" s="56">
        <v>11</v>
      </c>
      <c r="D30" s="56">
        <f t="shared" si="0"/>
        <v>22</v>
      </c>
      <c r="E30" s="56" t="s">
        <v>107</v>
      </c>
    </row>
    <row r="31" spans="1:5" x14ac:dyDescent="0.25">
      <c r="A31" s="36" t="s">
        <v>73</v>
      </c>
      <c r="B31" s="56">
        <v>16</v>
      </c>
      <c r="C31" s="56">
        <v>14</v>
      </c>
      <c r="D31" s="56">
        <f t="shared" si="0"/>
        <v>30</v>
      </c>
      <c r="E31" s="56" t="s">
        <v>112</v>
      </c>
    </row>
    <row r="32" spans="1:5" x14ac:dyDescent="0.25">
      <c r="A32" s="36" t="s">
        <v>72</v>
      </c>
      <c r="B32" s="56">
        <v>18</v>
      </c>
      <c r="C32" s="56">
        <v>14</v>
      </c>
      <c r="D32" s="56">
        <f t="shared" si="0"/>
        <v>32</v>
      </c>
      <c r="E32" s="56" t="s">
        <v>112</v>
      </c>
    </row>
    <row r="33" spans="1:5" x14ac:dyDescent="0.25">
      <c r="A33" s="36" t="s">
        <v>71</v>
      </c>
      <c r="B33" s="56">
        <v>10</v>
      </c>
      <c r="C33" s="56">
        <v>7</v>
      </c>
      <c r="D33" s="56">
        <f t="shared" si="0"/>
        <v>17</v>
      </c>
      <c r="E33" s="56" t="s">
        <v>111</v>
      </c>
    </row>
    <row r="34" spans="1:5" x14ac:dyDescent="0.25">
      <c r="A34" s="36" t="s">
        <v>70</v>
      </c>
      <c r="B34" s="56">
        <v>12</v>
      </c>
      <c r="C34" s="56">
        <v>14</v>
      </c>
      <c r="D34" s="56">
        <f t="shared" si="0"/>
        <v>26</v>
      </c>
      <c r="E34" s="56" t="s">
        <v>107</v>
      </c>
    </row>
    <row r="35" spans="1:5" x14ac:dyDescent="0.25">
      <c r="A35" s="36" t="s">
        <v>69</v>
      </c>
      <c r="B35" s="56">
        <v>10</v>
      </c>
      <c r="C35" s="56">
        <v>13</v>
      </c>
      <c r="D35" s="56">
        <f t="shared" si="0"/>
        <v>23</v>
      </c>
      <c r="E35" s="56" t="s">
        <v>107</v>
      </c>
    </row>
    <row r="36" spans="1:5" x14ac:dyDescent="0.25">
      <c r="A36" s="36" t="s">
        <v>68</v>
      </c>
      <c r="B36" s="56">
        <v>6</v>
      </c>
      <c r="C36" s="56">
        <v>6</v>
      </c>
      <c r="D36" s="56">
        <f t="shared" si="0"/>
        <v>12</v>
      </c>
      <c r="E36" s="56" t="s">
        <v>111</v>
      </c>
    </row>
    <row r="37" spans="1:5" ht="15.75" thickBot="1" x14ac:dyDescent="0.3">
      <c r="A37" s="39" t="s">
        <v>67</v>
      </c>
      <c r="B37" s="56">
        <v>16</v>
      </c>
      <c r="C37" s="56">
        <v>16</v>
      </c>
      <c r="D37" s="56">
        <f t="shared" ref="D37:D68" si="1">B37+C37</f>
        <v>32</v>
      </c>
      <c r="E37" s="56" t="s">
        <v>112</v>
      </c>
    </row>
    <row r="38" spans="1:5" x14ac:dyDescent="0.25">
      <c r="A38" s="36" t="s">
        <v>66</v>
      </c>
      <c r="B38" s="56">
        <v>10</v>
      </c>
      <c r="C38" s="56">
        <v>9</v>
      </c>
      <c r="D38" s="56">
        <f t="shared" si="1"/>
        <v>19</v>
      </c>
      <c r="E38" s="56" t="s">
        <v>111</v>
      </c>
    </row>
    <row r="39" spans="1:5" x14ac:dyDescent="0.25">
      <c r="A39" s="36" t="s">
        <v>65</v>
      </c>
      <c r="B39" s="56">
        <v>17</v>
      </c>
      <c r="C39" s="56">
        <v>15</v>
      </c>
      <c r="D39" s="56">
        <f t="shared" si="1"/>
        <v>32</v>
      </c>
      <c r="E39" s="56" t="s">
        <v>112</v>
      </c>
    </row>
    <row r="40" spans="1:5" x14ac:dyDescent="0.25">
      <c r="A40" s="36" t="s">
        <v>64</v>
      </c>
      <c r="B40" s="56">
        <v>13</v>
      </c>
      <c r="C40" s="56">
        <v>8</v>
      </c>
      <c r="D40" s="56">
        <f t="shared" si="1"/>
        <v>21</v>
      </c>
      <c r="E40" s="56" t="s">
        <v>107</v>
      </c>
    </row>
    <row r="41" spans="1:5" x14ac:dyDescent="0.25">
      <c r="A41" s="36" t="s">
        <v>63</v>
      </c>
      <c r="B41" s="56">
        <v>17</v>
      </c>
      <c r="C41" s="56">
        <v>15</v>
      </c>
      <c r="D41" s="56">
        <f t="shared" si="1"/>
        <v>32</v>
      </c>
      <c r="E41" s="56" t="s">
        <v>112</v>
      </c>
    </row>
    <row r="42" spans="1:5" x14ac:dyDescent="0.25">
      <c r="A42" s="36" t="s">
        <v>62</v>
      </c>
      <c r="B42" s="56">
        <v>14</v>
      </c>
      <c r="C42" s="56">
        <v>14</v>
      </c>
      <c r="D42" s="56">
        <f t="shared" si="1"/>
        <v>28</v>
      </c>
      <c r="E42" s="56" t="s">
        <v>107</v>
      </c>
    </row>
    <row r="43" spans="1:5" x14ac:dyDescent="0.25">
      <c r="A43" s="36" t="s">
        <v>61</v>
      </c>
      <c r="B43" s="56">
        <v>6</v>
      </c>
      <c r="C43" s="56">
        <v>6</v>
      </c>
      <c r="D43" s="56">
        <f t="shared" si="1"/>
        <v>12</v>
      </c>
      <c r="E43" s="56" t="s">
        <v>111</v>
      </c>
    </row>
    <row r="44" spans="1:5" x14ac:dyDescent="0.25">
      <c r="A44" s="36" t="s">
        <v>60</v>
      </c>
      <c r="B44" s="56">
        <v>6</v>
      </c>
      <c r="C44" s="56">
        <v>6</v>
      </c>
      <c r="D44" s="56">
        <f t="shared" si="1"/>
        <v>12</v>
      </c>
      <c r="E44" s="56" t="s">
        <v>111</v>
      </c>
    </row>
    <row r="45" spans="1:5" x14ac:dyDescent="0.25">
      <c r="A45" s="36" t="s">
        <v>59</v>
      </c>
      <c r="B45" s="56">
        <v>7</v>
      </c>
      <c r="C45" s="56">
        <v>6</v>
      </c>
      <c r="D45" s="56">
        <f t="shared" si="1"/>
        <v>13</v>
      </c>
      <c r="E45" s="56" t="s">
        <v>111</v>
      </c>
    </row>
    <row r="46" spans="1:5" x14ac:dyDescent="0.25">
      <c r="A46" s="36" t="s">
        <v>58</v>
      </c>
      <c r="B46" s="56">
        <v>16</v>
      </c>
      <c r="C46" s="56">
        <v>10</v>
      </c>
      <c r="D46" s="56">
        <f t="shared" si="1"/>
        <v>26</v>
      </c>
      <c r="E46" s="56" t="s">
        <v>107</v>
      </c>
    </row>
    <row r="47" spans="1:5" x14ac:dyDescent="0.25">
      <c r="A47" s="36" t="s">
        <v>57</v>
      </c>
      <c r="B47" s="56">
        <v>7</v>
      </c>
      <c r="C47" s="56">
        <v>10</v>
      </c>
      <c r="D47" s="56">
        <f t="shared" si="1"/>
        <v>17</v>
      </c>
      <c r="E47" s="56" t="s">
        <v>111</v>
      </c>
    </row>
    <row r="48" spans="1:5" x14ac:dyDescent="0.25">
      <c r="A48" s="36" t="s">
        <v>56</v>
      </c>
      <c r="B48" s="56">
        <v>17</v>
      </c>
      <c r="C48" s="56">
        <v>16</v>
      </c>
      <c r="D48" s="56">
        <f t="shared" si="1"/>
        <v>33</v>
      </c>
      <c r="E48" s="56" t="s">
        <v>112</v>
      </c>
    </row>
    <row r="49" spans="1:5" x14ac:dyDescent="0.25">
      <c r="A49" s="36" t="s">
        <v>55</v>
      </c>
      <c r="B49" s="56">
        <v>13</v>
      </c>
      <c r="C49" s="56">
        <v>14</v>
      </c>
      <c r="D49" s="56">
        <f t="shared" si="1"/>
        <v>27</v>
      </c>
      <c r="E49" s="56" t="s">
        <v>107</v>
      </c>
    </row>
    <row r="50" spans="1:5" x14ac:dyDescent="0.25">
      <c r="A50" s="36" t="s">
        <v>54</v>
      </c>
      <c r="B50" s="56">
        <v>10</v>
      </c>
      <c r="C50" s="56">
        <v>9</v>
      </c>
      <c r="D50" s="56">
        <f t="shared" si="1"/>
        <v>19</v>
      </c>
      <c r="E50" s="56" t="s">
        <v>111</v>
      </c>
    </row>
    <row r="51" spans="1:5" x14ac:dyDescent="0.25">
      <c r="A51" s="36" t="s">
        <v>53</v>
      </c>
      <c r="B51" s="56">
        <v>15</v>
      </c>
      <c r="C51" s="56">
        <v>16</v>
      </c>
      <c r="D51" s="56">
        <f t="shared" si="1"/>
        <v>31</v>
      </c>
      <c r="E51" s="56" t="s">
        <v>112</v>
      </c>
    </row>
    <row r="52" spans="1:5" x14ac:dyDescent="0.25">
      <c r="A52" s="36" t="s">
        <v>52</v>
      </c>
      <c r="B52" s="56">
        <v>10</v>
      </c>
      <c r="C52" s="56">
        <v>8</v>
      </c>
      <c r="D52" s="56">
        <f t="shared" si="1"/>
        <v>18</v>
      </c>
      <c r="E52" s="56" t="s">
        <v>111</v>
      </c>
    </row>
    <row r="53" spans="1:5" x14ac:dyDescent="0.25">
      <c r="A53" s="36" t="s">
        <v>51</v>
      </c>
      <c r="B53" s="56">
        <v>10</v>
      </c>
      <c r="C53" s="56">
        <v>12</v>
      </c>
      <c r="D53" s="56">
        <f t="shared" si="1"/>
        <v>22</v>
      </c>
      <c r="E53" s="56" t="s">
        <v>107</v>
      </c>
    </row>
    <row r="54" spans="1:5" x14ac:dyDescent="0.25">
      <c r="A54" s="36" t="s">
        <v>50</v>
      </c>
      <c r="B54" s="56">
        <v>12</v>
      </c>
      <c r="C54" s="56">
        <v>18</v>
      </c>
      <c r="D54" s="56">
        <f t="shared" si="1"/>
        <v>30</v>
      </c>
      <c r="E54" s="56" t="s">
        <v>112</v>
      </c>
    </row>
    <row r="55" spans="1:5" x14ac:dyDescent="0.25">
      <c r="A55" s="36" t="s">
        <v>49</v>
      </c>
      <c r="B55" s="56">
        <v>11</v>
      </c>
      <c r="C55" s="56">
        <v>13</v>
      </c>
      <c r="D55" s="56">
        <f t="shared" si="1"/>
        <v>24</v>
      </c>
      <c r="E55" s="56" t="s">
        <v>107</v>
      </c>
    </row>
    <row r="56" spans="1:5" x14ac:dyDescent="0.25">
      <c r="A56" s="36" t="s">
        <v>48</v>
      </c>
      <c r="B56" s="56">
        <v>15</v>
      </c>
      <c r="C56" s="56">
        <v>13</v>
      </c>
      <c r="D56" s="56">
        <f t="shared" si="1"/>
        <v>28</v>
      </c>
      <c r="E56" s="56" t="s">
        <v>107</v>
      </c>
    </row>
    <row r="57" spans="1:5" x14ac:dyDescent="0.25">
      <c r="A57" s="36" t="s">
        <v>47</v>
      </c>
      <c r="B57" s="56">
        <v>14</v>
      </c>
      <c r="C57" s="56">
        <v>17</v>
      </c>
      <c r="D57" s="56">
        <f t="shared" si="1"/>
        <v>31</v>
      </c>
      <c r="E57" s="56" t="s">
        <v>112</v>
      </c>
    </row>
    <row r="58" spans="1:5" x14ac:dyDescent="0.25">
      <c r="A58" s="36" t="s">
        <v>46</v>
      </c>
      <c r="B58" s="56">
        <v>8</v>
      </c>
      <c r="C58" s="56">
        <v>8</v>
      </c>
      <c r="D58" s="56">
        <f t="shared" si="1"/>
        <v>16</v>
      </c>
      <c r="E58" s="56" t="s">
        <v>111</v>
      </c>
    </row>
    <row r="59" spans="1:5" x14ac:dyDescent="0.25">
      <c r="A59" s="36" t="s">
        <v>45</v>
      </c>
      <c r="B59" s="56">
        <v>12</v>
      </c>
      <c r="C59" s="56">
        <v>8</v>
      </c>
      <c r="D59" s="56">
        <f t="shared" si="1"/>
        <v>20</v>
      </c>
      <c r="E59" s="56" t="s">
        <v>107</v>
      </c>
    </row>
    <row r="60" spans="1:5" x14ac:dyDescent="0.25">
      <c r="A60" s="36" t="s">
        <v>44</v>
      </c>
      <c r="B60" s="56">
        <v>17</v>
      </c>
      <c r="C60" s="56">
        <v>17</v>
      </c>
      <c r="D60" s="56">
        <f t="shared" si="1"/>
        <v>34</v>
      </c>
      <c r="E60" s="56" t="s">
        <v>112</v>
      </c>
    </row>
    <row r="61" spans="1:5" x14ac:dyDescent="0.25">
      <c r="A61" s="36" t="s">
        <v>43</v>
      </c>
      <c r="B61" s="56">
        <v>11</v>
      </c>
      <c r="C61" s="56">
        <v>16</v>
      </c>
      <c r="D61" s="56">
        <f t="shared" si="1"/>
        <v>27</v>
      </c>
      <c r="E61" s="56" t="s">
        <v>107</v>
      </c>
    </row>
    <row r="62" spans="1:5" x14ac:dyDescent="0.25">
      <c r="A62" s="36" t="s">
        <v>42</v>
      </c>
      <c r="B62" s="56">
        <v>13</v>
      </c>
      <c r="C62" s="56">
        <v>14</v>
      </c>
      <c r="D62" s="56">
        <f t="shared" si="1"/>
        <v>27</v>
      </c>
      <c r="E62" s="56" t="s">
        <v>107</v>
      </c>
    </row>
    <row r="63" spans="1:5" x14ac:dyDescent="0.25">
      <c r="A63" s="36" t="s">
        <v>41</v>
      </c>
      <c r="B63" s="56">
        <v>17</v>
      </c>
      <c r="C63" s="56">
        <v>15</v>
      </c>
      <c r="D63" s="56">
        <f t="shared" si="1"/>
        <v>32</v>
      </c>
      <c r="E63" s="56" t="s">
        <v>112</v>
      </c>
    </row>
    <row r="64" spans="1:5" x14ac:dyDescent="0.25">
      <c r="A64" s="36" t="s">
        <v>40</v>
      </c>
      <c r="B64" s="56">
        <v>11</v>
      </c>
      <c r="C64" s="56">
        <v>15</v>
      </c>
      <c r="D64" s="56">
        <f t="shared" si="1"/>
        <v>26</v>
      </c>
      <c r="E64" s="56" t="s">
        <v>107</v>
      </c>
    </row>
    <row r="65" spans="1:5" x14ac:dyDescent="0.25">
      <c r="A65" s="36" t="s">
        <v>39</v>
      </c>
      <c r="B65" s="56">
        <v>11</v>
      </c>
      <c r="C65" s="56">
        <v>10</v>
      </c>
      <c r="D65" s="56">
        <f t="shared" si="1"/>
        <v>21</v>
      </c>
      <c r="E65" s="56" t="s">
        <v>107</v>
      </c>
    </row>
    <row r="66" spans="1:5" x14ac:dyDescent="0.25">
      <c r="A66" s="36" t="s">
        <v>38</v>
      </c>
      <c r="B66" s="56">
        <v>15</v>
      </c>
      <c r="C66" s="56">
        <v>13</v>
      </c>
      <c r="D66" s="56">
        <f t="shared" si="1"/>
        <v>28</v>
      </c>
      <c r="E66" s="56" t="s">
        <v>107</v>
      </c>
    </row>
    <row r="67" spans="1:5" x14ac:dyDescent="0.25">
      <c r="A67" s="36" t="s">
        <v>37</v>
      </c>
      <c r="B67" s="56">
        <v>9</v>
      </c>
      <c r="C67" s="56">
        <v>11</v>
      </c>
      <c r="D67" s="56">
        <f t="shared" si="1"/>
        <v>20</v>
      </c>
      <c r="E67" s="56" t="s">
        <v>107</v>
      </c>
    </row>
    <row r="68" spans="1:5" x14ac:dyDescent="0.25">
      <c r="A68" s="36" t="s">
        <v>36</v>
      </c>
      <c r="B68" s="56">
        <v>13</v>
      </c>
      <c r="C68" s="56">
        <v>10</v>
      </c>
      <c r="D68" s="56">
        <f t="shared" si="1"/>
        <v>23</v>
      </c>
      <c r="E68" s="56" t="s">
        <v>107</v>
      </c>
    </row>
    <row r="69" spans="1:5" x14ac:dyDescent="0.25">
      <c r="A69" s="36" t="s">
        <v>35</v>
      </c>
      <c r="B69" s="56">
        <v>14</v>
      </c>
      <c r="C69" s="56">
        <v>10</v>
      </c>
      <c r="D69" s="56">
        <f t="shared" ref="D69:D100" si="2">B69+C69</f>
        <v>24</v>
      </c>
      <c r="E69" s="56" t="s">
        <v>107</v>
      </c>
    </row>
    <row r="70" spans="1:5" ht="15.75" thickBot="1" x14ac:dyDescent="0.3">
      <c r="A70" s="39" t="s">
        <v>34</v>
      </c>
      <c r="B70" s="56">
        <v>16</v>
      </c>
      <c r="C70" s="56">
        <v>16</v>
      </c>
      <c r="D70" s="56">
        <f t="shared" si="2"/>
        <v>32</v>
      </c>
      <c r="E70" s="56" t="s">
        <v>112</v>
      </c>
    </row>
    <row r="71" spans="1:5" x14ac:dyDescent="0.25">
      <c r="A71" s="36" t="s">
        <v>33</v>
      </c>
      <c r="B71" s="56">
        <v>15</v>
      </c>
      <c r="C71" s="56">
        <v>10</v>
      </c>
      <c r="D71" s="56">
        <f t="shared" si="2"/>
        <v>25</v>
      </c>
      <c r="E71" s="56" t="s">
        <v>107</v>
      </c>
    </row>
    <row r="72" spans="1:5" x14ac:dyDescent="0.25">
      <c r="A72" s="36" t="s">
        <v>32</v>
      </c>
      <c r="B72" s="56">
        <v>18</v>
      </c>
      <c r="C72" s="56">
        <v>18</v>
      </c>
      <c r="D72" s="56">
        <f t="shared" si="2"/>
        <v>36</v>
      </c>
      <c r="E72" s="56" t="s">
        <v>112</v>
      </c>
    </row>
    <row r="73" spans="1:5" x14ac:dyDescent="0.25">
      <c r="A73" s="36" t="s">
        <v>31</v>
      </c>
      <c r="B73" s="56">
        <v>11</v>
      </c>
      <c r="C73" s="56">
        <v>11</v>
      </c>
      <c r="D73" s="56">
        <f t="shared" si="2"/>
        <v>22</v>
      </c>
      <c r="E73" s="56" t="s">
        <v>107</v>
      </c>
    </row>
    <row r="74" spans="1:5" x14ac:dyDescent="0.25">
      <c r="A74" s="36" t="s">
        <v>30</v>
      </c>
      <c r="B74" s="56">
        <v>10</v>
      </c>
      <c r="C74" s="56">
        <v>14</v>
      </c>
      <c r="D74" s="56">
        <f t="shared" si="2"/>
        <v>24</v>
      </c>
      <c r="E74" s="56" t="s">
        <v>107</v>
      </c>
    </row>
    <row r="75" spans="1:5" x14ac:dyDescent="0.25">
      <c r="A75" s="36" t="s">
        <v>29</v>
      </c>
      <c r="B75" s="56">
        <v>10</v>
      </c>
      <c r="C75" s="56">
        <v>13</v>
      </c>
      <c r="D75" s="56">
        <f t="shared" si="2"/>
        <v>23</v>
      </c>
      <c r="E75" s="56" t="s">
        <v>107</v>
      </c>
    </row>
    <row r="76" spans="1:5" x14ac:dyDescent="0.25">
      <c r="A76" s="36" t="s">
        <v>28</v>
      </c>
      <c r="B76" s="56">
        <v>6</v>
      </c>
      <c r="C76" s="56">
        <v>8</v>
      </c>
      <c r="D76" s="56">
        <f t="shared" si="2"/>
        <v>14</v>
      </c>
      <c r="E76" s="56" t="s">
        <v>111</v>
      </c>
    </row>
    <row r="77" spans="1:5" x14ac:dyDescent="0.25">
      <c r="A77" s="36" t="s">
        <v>27</v>
      </c>
      <c r="B77" s="56">
        <v>8</v>
      </c>
      <c r="C77" s="56">
        <v>12</v>
      </c>
      <c r="D77" s="56">
        <f t="shared" si="2"/>
        <v>20</v>
      </c>
      <c r="E77" s="56" t="s">
        <v>107</v>
      </c>
    </row>
    <row r="78" spans="1:5" x14ac:dyDescent="0.25">
      <c r="A78" s="36" t="s">
        <v>26</v>
      </c>
      <c r="B78" s="56">
        <v>16</v>
      </c>
      <c r="C78" s="56">
        <v>14</v>
      </c>
      <c r="D78" s="56">
        <f t="shared" si="2"/>
        <v>30</v>
      </c>
      <c r="E78" s="56" t="s">
        <v>112</v>
      </c>
    </row>
    <row r="79" spans="1:5" x14ac:dyDescent="0.25">
      <c r="A79" s="36" t="s">
        <v>25</v>
      </c>
      <c r="B79" s="56">
        <v>12</v>
      </c>
      <c r="C79" s="56">
        <v>12</v>
      </c>
      <c r="D79" s="56">
        <f t="shared" si="2"/>
        <v>24</v>
      </c>
      <c r="E79" s="56" t="s">
        <v>107</v>
      </c>
    </row>
    <row r="80" spans="1:5" x14ac:dyDescent="0.25">
      <c r="A80" s="36" t="s">
        <v>24</v>
      </c>
      <c r="B80" s="56">
        <v>17</v>
      </c>
      <c r="C80" s="56">
        <v>15</v>
      </c>
      <c r="D80" s="56">
        <f t="shared" si="2"/>
        <v>32</v>
      </c>
      <c r="E80" s="56" t="s">
        <v>112</v>
      </c>
    </row>
    <row r="81" spans="1:5" x14ac:dyDescent="0.25">
      <c r="A81" s="36" t="s">
        <v>23</v>
      </c>
      <c r="B81" s="56">
        <v>14</v>
      </c>
      <c r="C81" s="56">
        <v>12</v>
      </c>
      <c r="D81" s="56">
        <f t="shared" si="2"/>
        <v>26</v>
      </c>
      <c r="E81" s="56" t="s">
        <v>107</v>
      </c>
    </row>
    <row r="82" spans="1:5" x14ac:dyDescent="0.25">
      <c r="A82" s="36" t="s">
        <v>22</v>
      </c>
      <c r="B82" s="56">
        <v>6</v>
      </c>
      <c r="C82" s="56">
        <v>8</v>
      </c>
      <c r="D82" s="56">
        <f t="shared" si="2"/>
        <v>14</v>
      </c>
      <c r="E82" s="56" t="s">
        <v>111</v>
      </c>
    </row>
    <row r="83" spans="1:5" x14ac:dyDescent="0.25">
      <c r="A83" s="36" t="s">
        <v>21</v>
      </c>
      <c r="B83" s="56">
        <v>9</v>
      </c>
      <c r="C83" s="56">
        <v>13</v>
      </c>
      <c r="D83" s="56">
        <f t="shared" si="2"/>
        <v>22</v>
      </c>
      <c r="E83" s="56" t="s">
        <v>107</v>
      </c>
    </row>
    <row r="84" spans="1:5" x14ac:dyDescent="0.25">
      <c r="A84" s="36" t="s">
        <v>20</v>
      </c>
      <c r="B84" s="56">
        <v>9</v>
      </c>
      <c r="C84" s="56">
        <v>10</v>
      </c>
      <c r="D84" s="56">
        <f t="shared" si="2"/>
        <v>19</v>
      </c>
      <c r="E84" s="56" t="s">
        <v>111</v>
      </c>
    </row>
    <row r="85" spans="1:5" x14ac:dyDescent="0.25">
      <c r="A85" s="36" t="s">
        <v>19</v>
      </c>
      <c r="B85" s="56">
        <v>11</v>
      </c>
      <c r="C85" s="56">
        <v>14</v>
      </c>
      <c r="D85" s="56">
        <f t="shared" si="2"/>
        <v>25</v>
      </c>
      <c r="E85" s="56" t="s">
        <v>107</v>
      </c>
    </row>
    <row r="86" spans="1:5" x14ac:dyDescent="0.25">
      <c r="A86" s="36" t="s">
        <v>18</v>
      </c>
      <c r="B86" s="56">
        <v>12</v>
      </c>
      <c r="C86" s="56">
        <v>17</v>
      </c>
      <c r="D86" s="56">
        <f t="shared" si="2"/>
        <v>29</v>
      </c>
      <c r="E86" s="56" t="s">
        <v>112</v>
      </c>
    </row>
    <row r="87" spans="1:5" x14ac:dyDescent="0.25">
      <c r="A87" s="36" t="s">
        <v>17</v>
      </c>
      <c r="B87" s="56">
        <v>17</v>
      </c>
      <c r="C87" s="56">
        <v>15</v>
      </c>
      <c r="D87" s="56">
        <f t="shared" si="2"/>
        <v>32</v>
      </c>
      <c r="E87" s="56" t="s">
        <v>112</v>
      </c>
    </row>
    <row r="88" spans="1:5" x14ac:dyDescent="0.25">
      <c r="A88" s="36" t="s">
        <v>16</v>
      </c>
      <c r="B88" s="56">
        <v>14</v>
      </c>
      <c r="C88" s="56">
        <v>16</v>
      </c>
      <c r="D88" s="56">
        <f t="shared" si="2"/>
        <v>30</v>
      </c>
      <c r="E88" s="56" t="s">
        <v>112</v>
      </c>
    </row>
    <row r="89" spans="1:5" x14ac:dyDescent="0.25">
      <c r="A89" s="36" t="s">
        <v>15</v>
      </c>
      <c r="B89" s="56">
        <v>17</v>
      </c>
      <c r="C89" s="56">
        <v>13</v>
      </c>
      <c r="D89" s="56">
        <f t="shared" si="2"/>
        <v>30</v>
      </c>
      <c r="E89" s="56" t="s">
        <v>112</v>
      </c>
    </row>
    <row r="90" spans="1:5" x14ac:dyDescent="0.25">
      <c r="A90" s="36" t="s">
        <v>14</v>
      </c>
      <c r="B90" s="56">
        <v>18</v>
      </c>
      <c r="C90" s="56">
        <v>18</v>
      </c>
      <c r="D90" s="56">
        <f t="shared" si="2"/>
        <v>36</v>
      </c>
      <c r="E90" s="56" t="s">
        <v>112</v>
      </c>
    </row>
    <row r="91" spans="1:5" x14ac:dyDescent="0.25">
      <c r="A91" s="36" t="s">
        <v>13</v>
      </c>
      <c r="B91" s="56">
        <v>8</v>
      </c>
      <c r="C91" s="56">
        <v>9</v>
      </c>
      <c r="D91" s="56">
        <f t="shared" si="2"/>
        <v>17</v>
      </c>
      <c r="E91" s="56" t="s">
        <v>111</v>
      </c>
    </row>
    <row r="92" spans="1:5" x14ac:dyDescent="0.25">
      <c r="A92" s="36" t="s">
        <v>12</v>
      </c>
      <c r="B92" s="56">
        <v>6</v>
      </c>
      <c r="C92" s="56">
        <v>9</v>
      </c>
      <c r="D92" s="56">
        <f t="shared" si="2"/>
        <v>15</v>
      </c>
      <c r="E92" s="56" t="s">
        <v>111</v>
      </c>
    </row>
    <row r="93" spans="1:5" x14ac:dyDescent="0.25">
      <c r="A93" s="36" t="s">
        <v>11</v>
      </c>
      <c r="B93" s="56">
        <v>17</v>
      </c>
      <c r="C93" s="56">
        <v>18</v>
      </c>
      <c r="D93" s="56">
        <f t="shared" si="2"/>
        <v>35</v>
      </c>
      <c r="E93" s="56" t="s">
        <v>112</v>
      </c>
    </row>
    <row r="94" spans="1:5" x14ac:dyDescent="0.25">
      <c r="A94" s="36" t="s">
        <v>10</v>
      </c>
      <c r="B94" s="56">
        <v>14</v>
      </c>
      <c r="C94" s="56">
        <v>14</v>
      </c>
      <c r="D94" s="56">
        <f t="shared" si="2"/>
        <v>28</v>
      </c>
      <c r="E94" s="56" t="s">
        <v>107</v>
      </c>
    </row>
    <row r="95" spans="1:5" x14ac:dyDescent="0.25">
      <c r="A95" s="36" t="s">
        <v>9</v>
      </c>
      <c r="B95" s="56">
        <v>17</v>
      </c>
      <c r="C95" s="56">
        <v>16</v>
      </c>
      <c r="D95" s="56">
        <f t="shared" si="2"/>
        <v>33</v>
      </c>
      <c r="E95" s="56" t="s">
        <v>112</v>
      </c>
    </row>
    <row r="96" spans="1:5" x14ac:dyDescent="0.25">
      <c r="A96" s="36" t="s">
        <v>8</v>
      </c>
      <c r="B96" s="56">
        <v>16</v>
      </c>
      <c r="C96" s="56">
        <v>15</v>
      </c>
      <c r="D96" s="56">
        <f t="shared" si="2"/>
        <v>31</v>
      </c>
      <c r="E96" s="56" t="s">
        <v>112</v>
      </c>
    </row>
    <row r="97" spans="1:5" x14ac:dyDescent="0.25">
      <c r="A97" s="36" t="s">
        <v>7</v>
      </c>
      <c r="B97" s="56">
        <v>17</v>
      </c>
      <c r="C97" s="56">
        <v>15</v>
      </c>
      <c r="D97" s="56">
        <f t="shared" si="2"/>
        <v>32</v>
      </c>
      <c r="E97" s="56" t="s">
        <v>112</v>
      </c>
    </row>
    <row r="98" spans="1:5" x14ac:dyDescent="0.25">
      <c r="A98" s="36" t="s">
        <v>6</v>
      </c>
      <c r="B98" s="56">
        <v>16</v>
      </c>
      <c r="C98" s="56">
        <v>18</v>
      </c>
      <c r="D98" s="56">
        <f t="shared" si="2"/>
        <v>34</v>
      </c>
      <c r="E98" s="56" t="s">
        <v>112</v>
      </c>
    </row>
    <row r="99" spans="1:5" x14ac:dyDescent="0.25">
      <c r="A99" s="36" t="s">
        <v>5</v>
      </c>
      <c r="B99" s="56">
        <v>8</v>
      </c>
      <c r="C99" s="56">
        <v>14</v>
      </c>
      <c r="D99" s="56">
        <f t="shared" si="2"/>
        <v>22</v>
      </c>
      <c r="E99" s="56" t="s">
        <v>107</v>
      </c>
    </row>
    <row r="100" spans="1:5" x14ac:dyDescent="0.25">
      <c r="A100" s="36" t="s">
        <v>4</v>
      </c>
      <c r="B100" s="56">
        <v>17</v>
      </c>
      <c r="C100" s="56">
        <v>17</v>
      </c>
      <c r="D100" s="56">
        <f t="shared" si="2"/>
        <v>34</v>
      </c>
      <c r="E100" s="56" t="s">
        <v>112</v>
      </c>
    </row>
    <row r="101" spans="1:5" x14ac:dyDescent="0.25">
      <c r="A101" s="36" t="s">
        <v>3</v>
      </c>
      <c r="B101" s="56">
        <v>17</v>
      </c>
      <c r="C101" s="56">
        <v>15</v>
      </c>
      <c r="D101" s="56">
        <f t="shared" ref="D101:D132" si="3">B101+C101</f>
        <v>32</v>
      </c>
      <c r="E101" s="56" t="s">
        <v>112</v>
      </c>
    </row>
    <row r="102" spans="1:5" x14ac:dyDescent="0.25">
      <c r="A102" s="36" t="s">
        <v>2</v>
      </c>
      <c r="B102" s="56">
        <v>13</v>
      </c>
      <c r="C102" s="56">
        <v>10</v>
      </c>
      <c r="D102" s="56">
        <f t="shared" si="3"/>
        <v>23</v>
      </c>
      <c r="E102" s="56" t="s">
        <v>107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F70C3-2713-4AAC-B375-ED8D2B4420B9}">
  <dimension ref="A1:R105"/>
  <sheetViews>
    <sheetView tabSelected="1"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B1" sqref="B1:O1048576"/>
    </sheetView>
  </sheetViews>
  <sheetFormatPr defaultColWidth="8.7109375" defaultRowHeight="15" x14ac:dyDescent="0.25"/>
  <cols>
    <col min="1" max="1" width="26.7109375" style="35" customWidth="1"/>
    <col min="2" max="2" width="20.7109375" style="35" customWidth="1"/>
    <col min="3" max="3" width="20.7109375" style="49" customWidth="1"/>
    <col min="4" max="4" width="20.7109375" style="35" customWidth="1"/>
    <col min="5" max="5" width="20.7109375" style="40" customWidth="1"/>
    <col min="6" max="6" width="20.7109375" customWidth="1"/>
    <col min="7" max="7" width="20.7109375" style="44" customWidth="1"/>
    <col min="8" max="10" width="20.7109375" style="54" customWidth="1"/>
    <col min="11" max="11" width="20.7109375" style="44" customWidth="1"/>
    <col min="12" max="12" width="20.7109375" style="35" customWidth="1"/>
    <col min="13" max="13" width="20.7109375" style="44" customWidth="1"/>
    <col min="14" max="15" width="20.7109375" style="35" customWidth="1"/>
    <col min="16" max="16" width="28.28515625" style="35" customWidth="1"/>
    <col min="17" max="17" width="25.28515625" style="35" customWidth="1"/>
    <col min="18" max="18" width="26.140625" style="35" customWidth="1"/>
    <col min="19" max="16384" width="8.7109375" style="35"/>
  </cols>
  <sheetData>
    <row r="1" spans="1:18" s="83" customFormat="1" ht="33.6" customHeight="1" x14ac:dyDescent="0.25">
      <c r="A1" s="74" t="s">
        <v>144</v>
      </c>
      <c r="C1" s="79"/>
      <c r="E1" s="84"/>
      <c r="F1" s="85"/>
      <c r="G1" s="82"/>
      <c r="H1" s="82"/>
      <c r="I1" s="82"/>
      <c r="J1" s="82"/>
      <c r="K1" s="82"/>
      <c r="M1" s="82"/>
    </row>
    <row r="2" spans="1:18" s="78" customFormat="1" ht="18.75" x14ac:dyDescent="0.3">
      <c r="A2" s="86" t="s">
        <v>146</v>
      </c>
      <c r="C2" s="79"/>
      <c r="E2" s="80"/>
      <c r="F2" s="60"/>
      <c r="G2" s="81"/>
      <c r="H2" s="82"/>
      <c r="I2" s="82"/>
      <c r="J2" s="82"/>
      <c r="K2" s="81"/>
      <c r="M2" s="81"/>
    </row>
    <row r="3" spans="1:18" s="78" customFormat="1" ht="18.75" x14ac:dyDescent="0.3">
      <c r="A3" s="86"/>
      <c r="C3" s="79"/>
      <c r="E3" s="80"/>
      <c r="F3" s="60"/>
      <c r="G3" s="81"/>
      <c r="H3" s="82"/>
      <c r="I3" s="82"/>
      <c r="J3" s="82"/>
      <c r="K3" s="81"/>
      <c r="M3" s="81"/>
    </row>
    <row r="4" spans="1:18" ht="61.5" customHeight="1" x14ac:dyDescent="0.25">
      <c r="B4" s="68" t="s">
        <v>142</v>
      </c>
      <c r="C4" s="64"/>
      <c r="D4" s="63"/>
      <c r="E4" s="65"/>
      <c r="F4" s="6"/>
      <c r="G4" s="66"/>
      <c r="H4" s="67"/>
      <c r="I4" s="67"/>
      <c r="J4" s="67"/>
      <c r="K4" s="66"/>
      <c r="L4" s="63"/>
      <c r="M4" s="66"/>
      <c r="N4" s="87" t="s">
        <v>143</v>
      </c>
      <c r="O4" s="87"/>
      <c r="P4" s="88" t="s">
        <v>141</v>
      </c>
      <c r="Q4" s="88"/>
      <c r="R4" s="88"/>
    </row>
    <row r="5" spans="1:18" s="37" customFormat="1" ht="80.099999999999994" customHeight="1" x14ac:dyDescent="0.25">
      <c r="A5" s="38" t="s">
        <v>102</v>
      </c>
      <c r="B5" s="42" t="s">
        <v>114</v>
      </c>
      <c r="C5" s="46" t="s">
        <v>115</v>
      </c>
      <c r="D5" s="42" t="s">
        <v>113</v>
      </c>
      <c r="E5" s="43" t="s">
        <v>116</v>
      </c>
      <c r="F5" s="25" t="s">
        <v>117</v>
      </c>
      <c r="G5" s="45" t="s">
        <v>118</v>
      </c>
      <c r="H5" s="61" t="s">
        <v>119</v>
      </c>
      <c r="I5" s="51" t="s">
        <v>122</v>
      </c>
      <c r="J5" s="51" t="s">
        <v>121</v>
      </c>
      <c r="K5" s="51" t="s">
        <v>123</v>
      </c>
      <c r="L5" s="51" t="s">
        <v>120</v>
      </c>
      <c r="M5" s="51" t="s">
        <v>124</v>
      </c>
      <c r="N5" s="51" t="s">
        <v>132</v>
      </c>
      <c r="O5" s="51" t="s">
        <v>134</v>
      </c>
      <c r="P5" s="69" t="s">
        <v>137</v>
      </c>
      <c r="Q5" s="69" t="s">
        <v>139</v>
      </c>
      <c r="R5" s="69" t="s">
        <v>138</v>
      </c>
    </row>
    <row r="6" spans="1:18" x14ac:dyDescent="0.2">
      <c r="A6" s="36" t="s">
        <v>99</v>
      </c>
      <c r="B6" s="50">
        <v>1037</v>
      </c>
      <c r="C6" s="47">
        <v>1</v>
      </c>
      <c r="D6" s="35">
        <v>113</v>
      </c>
      <c r="E6" s="40">
        <v>1</v>
      </c>
      <c r="F6" s="41">
        <v>0</v>
      </c>
      <c r="G6" s="44">
        <v>1</v>
      </c>
      <c r="H6" s="53">
        <v>99</v>
      </c>
      <c r="I6" s="53">
        <v>1</v>
      </c>
      <c r="J6" s="53">
        <v>889</v>
      </c>
      <c r="K6" s="52">
        <v>2</v>
      </c>
      <c r="L6" s="52">
        <v>49</v>
      </c>
      <c r="M6" s="44">
        <v>1</v>
      </c>
      <c r="N6" s="55">
        <f t="shared" ref="N6:N37" si="0">C6+E6+G6+I6+K6+M6</f>
        <v>7</v>
      </c>
      <c r="O6" s="35" t="s">
        <v>128</v>
      </c>
      <c r="P6" s="44">
        <v>5</v>
      </c>
      <c r="Q6" s="44">
        <v>1</v>
      </c>
      <c r="R6" s="44">
        <v>0</v>
      </c>
    </row>
    <row r="7" spans="1:18" x14ac:dyDescent="0.25">
      <c r="A7" s="36" t="s">
        <v>98</v>
      </c>
      <c r="B7" s="50">
        <v>2244</v>
      </c>
      <c r="C7" s="47">
        <v>1</v>
      </c>
      <c r="D7" s="35">
        <v>2170</v>
      </c>
      <c r="E7" s="40">
        <v>1</v>
      </c>
      <c r="F7" s="29">
        <v>0</v>
      </c>
      <c r="G7" s="44">
        <v>1</v>
      </c>
      <c r="H7" s="53">
        <v>160</v>
      </c>
      <c r="I7" s="53">
        <v>1</v>
      </c>
      <c r="J7" s="53">
        <v>1380</v>
      </c>
      <c r="K7" s="52">
        <v>2</v>
      </c>
      <c r="L7" s="52">
        <v>704</v>
      </c>
      <c r="M7" s="44">
        <v>1</v>
      </c>
      <c r="N7" s="55">
        <f t="shared" si="0"/>
        <v>7</v>
      </c>
      <c r="O7" s="35" t="s">
        <v>128</v>
      </c>
      <c r="P7" s="44">
        <v>5</v>
      </c>
      <c r="Q7" s="44">
        <v>1</v>
      </c>
      <c r="R7" s="44">
        <v>0</v>
      </c>
    </row>
    <row r="8" spans="1:18" x14ac:dyDescent="0.25">
      <c r="A8" s="36" t="s">
        <v>97</v>
      </c>
      <c r="B8" s="50">
        <v>10040</v>
      </c>
      <c r="C8" s="47">
        <v>2</v>
      </c>
      <c r="D8" s="35">
        <v>33060</v>
      </c>
      <c r="E8" s="40">
        <v>2</v>
      </c>
      <c r="F8" s="29">
        <v>105.504</v>
      </c>
      <c r="G8" s="44">
        <v>2</v>
      </c>
      <c r="H8" s="53">
        <v>256</v>
      </c>
      <c r="I8" s="53">
        <v>2</v>
      </c>
      <c r="J8" s="53">
        <v>511</v>
      </c>
      <c r="K8" s="52">
        <v>2</v>
      </c>
      <c r="L8" s="52">
        <v>9273</v>
      </c>
      <c r="M8" s="44">
        <v>2</v>
      </c>
      <c r="N8" s="55">
        <f t="shared" si="0"/>
        <v>12</v>
      </c>
      <c r="O8" s="35" t="s">
        <v>107</v>
      </c>
      <c r="P8" s="44">
        <v>0</v>
      </c>
      <c r="Q8" s="44">
        <v>6</v>
      </c>
      <c r="R8" s="44">
        <v>0</v>
      </c>
    </row>
    <row r="9" spans="1:18" x14ac:dyDescent="0.25">
      <c r="A9" s="36" t="s">
        <v>96</v>
      </c>
      <c r="B9" s="50">
        <v>585</v>
      </c>
      <c r="C9" s="47">
        <v>1</v>
      </c>
      <c r="D9" s="35">
        <v>390</v>
      </c>
      <c r="E9" s="40">
        <v>1</v>
      </c>
      <c r="F9" s="29">
        <v>0</v>
      </c>
      <c r="G9" s="44">
        <v>1</v>
      </c>
      <c r="H9" s="53">
        <v>329</v>
      </c>
      <c r="I9" s="53">
        <v>2</v>
      </c>
      <c r="J9" s="53">
        <v>14</v>
      </c>
      <c r="K9" s="52">
        <v>1</v>
      </c>
      <c r="L9" s="52">
        <v>242</v>
      </c>
      <c r="M9" s="44">
        <v>1</v>
      </c>
      <c r="N9" s="55">
        <f t="shared" si="0"/>
        <v>7</v>
      </c>
      <c r="O9" s="35" t="s">
        <v>128</v>
      </c>
      <c r="P9" s="44">
        <v>5</v>
      </c>
      <c r="Q9" s="44">
        <v>1</v>
      </c>
      <c r="R9" s="44">
        <v>0</v>
      </c>
    </row>
    <row r="10" spans="1:18" x14ac:dyDescent="0.25">
      <c r="A10" s="36" t="s">
        <v>95</v>
      </c>
      <c r="B10" s="50">
        <v>18050</v>
      </c>
      <c r="C10" s="47">
        <v>3</v>
      </c>
      <c r="D10" s="35">
        <v>29471.000000000004</v>
      </c>
      <c r="E10" s="40">
        <v>2</v>
      </c>
      <c r="F10" s="29">
        <v>0</v>
      </c>
      <c r="G10" s="44">
        <v>1</v>
      </c>
      <c r="H10" s="53">
        <v>433</v>
      </c>
      <c r="I10" s="53">
        <v>2</v>
      </c>
      <c r="J10" s="53">
        <v>1282</v>
      </c>
      <c r="K10" s="52">
        <v>2</v>
      </c>
      <c r="L10" s="52">
        <v>16335</v>
      </c>
      <c r="M10" s="44">
        <v>3</v>
      </c>
      <c r="N10" s="55">
        <f t="shared" si="0"/>
        <v>13</v>
      </c>
      <c r="O10" s="35" t="s">
        <v>107</v>
      </c>
      <c r="P10" s="44">
        <v>1</v>
      </c>
      <c r="Q10" s="44">
        <v>3</v>
      </c>
      <c r="R10" s="44">
        <v>2</v>
      </c>
    </row>
    <row r="11" spans="1:18" x14ac:dyDescent="0.25">
      <c r="A11" s="36" t="s">
        <v>94</v>
      </c>
      <c r="B11" s="50">
        <v>15620</v>
      </c>
      <c r="C11" s="47">
        <v>3</v>
      </c>
      <c r="D11" s="35">
        <v>34830</v>
      </c>
      <c r="E11" s="40">
        <v>2</v>
      </c>
      <c r="F11" s="29">
        <v>190.52099999999999</v>
      </c>
      <c r="G11" s="44">
        <v>3</v>
      </c>
      <c r="H11" s="53">
        <v>2103</v>
      </c>
      <c r="I11" s="53">
        <v>3</v>
      </c>
      <c r="J11" s="53">
        <v>4261</v>
      </c>
      <c r="K11" s="52">
        <v>3</v>
      </c>
      <c r="L11" s="52">
        <v>9256</v>
      </c>
      <c r="M11" s="44">
        <v>2</v>
      </c>
      <c r="N11" s="55">
        <f t="shared" si="0"/>
        <v>16</v>
      </c>
      <c r="O11" s="35" t="s">
        <v>129</v>
      </c>
      <c r="P11" s="44">
        <v>0</v>
      </c>
      <c r="Q11" s="44">
        <v>2</v>
      </c>
      <c r="R11" s="44">
        <v>4</v>
      </c>
    </row>
    <row r="12" spans="1:18" x14ac:dyDescent="0.25">
      <c r="A12" s="36" t="s">
        <v>93</v>
      </c>
      <c r="B12" s="50">
        <v>361</v>
      </c>
      <c r="C12" s="47">
        <v>1</v>
      </c>
      <c r="D12" s="35">
        <v>54</v>
      </c>
      <c r="E12" s="40">
        <v>1</v>
      </c>
      <c r="F12" s="29">
        <v>3.5449999999999999</v>
      </c>
      <c r="G12" s="44">
        <v>1</v>
      </c>
      <c r="H12" s="53">
        <v>205</v>
      </c>
      <c r="I12" s="53">
        <v>2</v>
      </c>
      <c r="J12" s="53">
        <v>29</v>
      </c>
      <c r="K12" s="52">
        <v>1</v>
      </c>
      <c r="L12" s="52">
        <v>127</v>
      </c>
      <c r="M12" s="44">
        <v>1</v>
      </c>
      <c r="N12" s="55">
        <f t="shared" si="0"/>
        <v>7</v>
      </c>
      <c r="O12" s="35" t="s">
        <v>128</v>
      </c>
      <c r="P12" s="44">
        <v>5</v>
      </c>
      <c r="Q12" s="44">
        <v>1</v>
      </c>
      <c r="R12" s="44">
        <v>0</v>
      </c>
    </row>
    <row r="13" spans="1:18" x14ac:dyDescent="0.25">
      <c r="A13" s="36" t="s">
        <v>92</v>
      </c>
      <c r="B13" s="50">
        <v>12010</v>
      </c>
      <c r="C13" s="48">
        <v>2</v>
      </c>
      <c r="D13" s="35">
        <v>43350</v>
      </c>
      <c r="E13" s="40">
        <v>3</v>
      </c>
      <c r="F13" s="29">
        <v>18.462</v>
      </c>
      <c r="G13" s="44">
        <v>2</v>
      </c>
      <c r="H13" s="53">
        <v>253</v>
      </c>
      <c r="I13" s="53">
        <v>2</v>
      </c>
      <c r="J13" s="53">
        <v>790</v>
      </c>
      <c r="K13" s="52">
        <v>2</v>
      </c>
      <c r="L13" s="52">
        <v>10967</v>
      </c>
      <c r="M13" s="44">
        <v>2</v>
      </c>
      <c r="N13" s="55">
        <f t="shared" si="0"/>
        <v>13</v>
      </c>
      <c r="O13" s="35" t="s">
        <v>107</v>
      </c>
      <c r="P13" s="44">
        <v>0</v>
      </c>
      <c r="Q13" s="44">
        <v>5</v>
      </c>
      <c r="R13" s="44">
        <v>1</v>
      </c>
    </row>
    <row r="14" spans="1:18" x14ac:dyDescent="0.25">
      <c r="A14" s="36" t="s">
        <v>91</v>
      </c>
      <c r="B14" s="50">
        <v>473</v>
      </c>
      <c r="C14" s="48">
        <v>1</v>
      </c>
      <c r="D14" s="35">
        <v>474</v>
      </c>
      <c r="E14" s="40">
        <v>1</v>
      </c>
      <c r="F14" s="29">
        <v>20.45</v>
      </c>
      <c r="G14" s="44">
        <v>2</v>
      </c>
      <c r="H14" s="53">
        <v>90</v>
      </c>
      <c r="I14" s="53">
        <v>1</v>
      </c>
      <c r="J14" s="53">
        <v>334</v>
      </c>
      <c r="K14" s="52">
        <v>1</v>
      </c>
      <c r="L14" s="52">
        <v>49</v>
      </c>
      <c r="M14" s="44">
        <v>1</v>
      </c>
      <c r="N14" s="55">
        <f t="shared" si="0"/>
        <v>7</v>
      </c>
      <c r="O14" s="35" t="s">
        <v>128</v>
      </c>
      <c r="P14" s="44">
        <v>5</v>
      </c>
      <c r="Q14" s="44">
        <v>1</v>
      </c>
      <c r="R14" s="44">
        <v>0</v>
      </c>
    </row>
    <row r="15" spans="1:18" x14ac:dyDescent="0.25">
      <c r="A15" s="36" t="s">
        <v>90</v>
      </c>
      <c r="B15" s="50">
        <v>3084</v>
      </c>
      <c r="C15" s="47">
        <v>1</v>
      </c>
      <c r="D15" s="35">
        <v>6040</v>
      </c>
      <c r="E15" s="40">
        <v>1</v>
      </c>
      <c r="F15" s="29">
        <v>0</v>
      </c>
      <c r="G15" s="44">
        <v>1</v>
      </c>
      <c r="H15" s="53">
        <v>154</v>
      </c>
      <c r="I15" s="53">
        <v>1</v>
      </c>
      <c r="J15" s="53">
        <v>950</v>
      </c>
      <c r="K15" s="52">
        <v>2</v>
      </c>
      <c r="L15" s="52">
        <v>1980</v>
      </c>
      <c r="M15" s="44">
        <v>1</v>
      </c>
      <c r="N15" s="55">
        <f t="shared" si="0"/>
        <v>7</v>
      </c>
      <c r="O15" s="35" t="s">
        <v>128</v>
      </c>
      <c r="P15" s="44">
        <v>5</v>
      </c>
      <c r="Q15" s="44">
        <v>1</v>
      </c>
      <c r="R15" s="44">
        <v>0</v>
      </c>
    </row>
    <row r="16" spans="1:18" x14ac:dyDescent="0.25">
      <c r="A16" s="36" t="s">
        <v>89</v>
      </c>
      <c r="B16" s="50">
        <v>13640</v>
      </c>
      <c r="C16" s="47">
        <v>3</v>
      </c>
      <c r="D16" s="35">
        <v>49650</v>
      </c>
      <c r="E16" s="40">
        <v>3</v>
      </c>
      <c r="F16" s="29">
        <v>121.449</v>
      </c>
      <c r="G16" s="44">
        <v>3</v>
      </c>
      <c r="H16" s="53">
        <v>2177</v>
      </c>
      <c r="I16" s="53">
        <v>3</v>
      </c>
      <c r="J16" s="53">
        <v>1750</v>
      </c>
      <c r="K16" s="52">
        <v>3</v>
      </c>
      <c r="L16" s="52">
        <v>9713</v>
      </c>
      <c r="M16" s="44">
        <v>2</v>
      </c>
      <c r="N16" s="55">
        <f t="shared" si="0"/>
        <v>17</v>
      </c>
      <c r="O16" s="35" t="s">
        <v>129</v>
      </c>
      <c r="P16" s="44">
        <v>0</v>
      </c>
      <c r="Q16" s="44">
        <v>1</v>
      </c>
      <c r="R16" s="44">
        <v>5</v>
      </c>
    </row>
    <row r="17" spans="1:18" x14ac:dyDescent="0.25">
      <c r="A17" s="36" t="s">
        <v>88</v>
      </c>
      <c r="B17" s="50">
        <v>4782</v>
      </c>
      <c r="C17" s="48">
        <v>2</v>
      </c>
      <c r="D17" s="35">
        <v>362</v>
      </c>
      <c r="E17" s="40">
        <v>1</v>
      </c>
      <c r="F17" s="29">
        <v>73.105000000000004</v>
      </c>
      <c r="G17" s="44">
        <v>2</v>
      </c>
      <c r="H17" s="53">
        <v>591</v>
      </c>
      <c r="I17" s="53">
        <v>3</v>
      </c>
      <c r="J17" s="53">
        <v>1699</v>
      </c>
      <c r="K17" s="52">
        <v>2</v>
      </c>
      <c r="L17" s="52">
        <v>2492</v>
      </c>
      <c r="M17" s="44">
        <v>2</v>
      </c>
      <c r="N17" s="55">
        <f t="shared" si="0"/>
        <v>12</v>
      </c>
      <c r="O17" s="35" t="s">
        <v>107</v>
      </c>
      <c r="P17" s="44">
        <v>1</v>
      </c>
      <c r="Q17" s="44">
        <v>4</v>
      </c>
      <c r="R17" s="44">
        <v>1</v>
      </c>
    </row>
    <row r="18" spans="1:18" x14ac:dyDescent="0.25">
      <c r="A18" s="36" t="s">
        <v>87</v>
      </c>
      <c r="B18" s="50">
        <v>12420</v>
      </c>
      <c r="C18" s="47">
        <v>2</v>
      </c>
      <c r="D18" s="35">
        <v>33880</v>
      </c>
      <c r="E18" s="40">
        <v>2</v>
      </c>
      <c r="F18" s="29">
        <v>0</v>
      </c>
      <c r="G18" s="44">
        <v>1</v>
      </c>
      <c r="H18" s="53">
        <v>255</v>
      </c>
      <c r="I18" s="53">
        <v>2</v>
      </c>
      <c r="J18" s="53">
        <v>302</v>
      </c>
      <c r="K18" s="52">
        <v>1</v>
      </c>
      <c r="L18" s="52">
        <v>11863</v>
      </c>
      <c r="M18" s="44">
        <v>3</v>
      </c>
      <c r="N18" s="55">
        <f t="shared" si="0"/>
        <v>11</v>
      </c>
      <c r="O18" s="35" t="s">
        <v>107</v>
      </c>
      <c r="P18" s="44">
        <v>2</v>
      </c>
      <c r="Q18" s="44">
        <v>3</v>
      </c>
      <c r="R18" s="44">
        <v>1</v>
      </c>
    </row>
    <row r="19" spans="1:18" x14ac:dyDescent="0.25">
      <c r="A19" s="36" t="s">
        <v>86</v>
      </c>
      <c r="B19" s="50">
        <v>9720</v>
      </c>
      <c r="C19" s="47">
        <v>2</v>
      </c>
      <c r="D19" s="35">
        <v>25063</v>
      </c>
      <c r="E19" s="40">
        <v>2</v>
      </c>
      <c r="F19" s="29">
        <v>34.036999999999999</v>
      </c>
      <c r="G19" s="44">
        <v>2</v>
      </c>
      <c r="H19" s="53">
        <v>59</v>
      </c>
      <c r="I19" s="53">
        <v>1</v>
      </c>
      <c r="J19" s="53">
        <v>5</v>
      </c>
      <c r="K19" s="52">
        <v>1</v>
      </c>
      <c r="L19" s="52">
        <v>9656</v>
      </c>
      <c r="M19" s="44">
        <v>2</v>
      </c>
      <c r="N19" s="55">
        <f t="shared" si="0"/>
        <v>10</v>
      </c>
      <c r="O19" s="35" t="s">
        <v>107</v>
      </c>
      <c r="P19" s="44">
        <v>2</v>
      </c>
      <c r="Q19" s="44">
        <v>4</v>
      </c>
      <c r="R19" s="44">
        <v>0</v>
      </c>
    </row>
    <row r="20" spans="1:18" x14ac:dyDescent="0.25">
      <c r="A20" s="36" t="s">
        <v>85</v>
      </c>
      <c r="B20" s="50">
        <v>3503</v>
      </c>
      <c r="C20" s="47">
        <v>1</v>
      </c>
      <c r="D20" s="35">
        <v>4372</v>
      </c>
      <c r="E20" s="40">
        <v>1</v>
      </c>
      <c r="F20" s="29">
        <v>12.625999999999999</v>
      </c>
      <c r="G20" s="44">
        <v>1</v>
      </c>
      <c r="H20" s="53">
        <v>152</v>
      </c>
      <c r="I20" s="53">
        <v>1</v>
      </c>
      <c r="J20" s="53">
        <v>1980</v>
      </c>
      <c r="K20" s="52">
        <v>3</v>
      </c>
      <c r="L20" s="52">
        <v>1371</v>
      </c>
      <c r="M20" s="44">
        <v>1</v>
      </c>
      <c r="N20" s="55">
        <f t="shared" si="0"/>
        <v>8</v>
      </c>
      <c r="O20" s="35" t="s">
        <v>128</v>
      </c>
      <c r="P20" s="44">
        <v>5</v>
      </c>
      <c r="Q20" s="44">
        <v>0</v>
      </c>
      <c r="R20" s="44">
        <v>1</v>
      </c>
    </row>
    <row r="21" spans="1:18" x14ac:dyDescent="0.25">
      <c r="A21" s="36" t="s">
        <v>84</v>
      </c>
      <c r="B21" s="50">
        <v>2902</v>
      </c>
      <c r="C21" s="47">
        <v>1</v>
      </c>
      <c r="D21" s="35">
        <v>5770</v>
      </c>
      <c r="E21" s="40">
        <v>1</v>
      </c>
      <c r="F21" s="29">
        <v>48.523000000000003</v>
      </c>
      <c r="G21" s="44">
        <v>2</v>
      </c>
      <c r="H21" s="53">
        <v>425</v>
      </c>
      <c r="I21" s="53">
        <v>2</v>
      </c>
      <c r="J21" s="53">
        <v>227</v>
      </c>
      <c r="K21" s="52">
        <v>1</v>
      </c>
      <c r="L21" s="52">
        <v>2250</v>
      </c>
      <c r="M21" s="44">
        <v>1</v>
      </c>
      <c r="N21" s="55">
        <f t="shared" si="0"/>
        <v>8</v>
      </c>
      <c r="O21" s="35" t="s">
        <v>128</v>
      </c>
      <c r="P21" s="44">
        <v>4</v>
      </c>
      <c r="Q21" s="44">
        <v>2</v>
      </c>
      <c r="R21" s="44">
        <v>0</v>
      </c>
    </row>
    <row r="22" spans="1:18" x14ac:dyDescent="0.25">
      <c r="A22" s="36" t="s">
        <v>83</v>
      </c>
      <c r="B22" s="50">
        <v>34</v>
      </c>
      <c r="C22" s="47">
        <v>1</v>
      </c>
      <c r="D22" s="35">
        <v>0</v>
      </c>
      <c r="E22" s="40">
        <v>1</v>
      </c>
      <c r="F22" s="29">
        <v>0</v>
      </c>
      <c r="G22" s="44">
        <v>1</v>
      </c>
      <c r="H22" s="53">
        <v>1</v>
      </c>
      <c r="I22" s="53">
        <v>1</v>
      </c>
      <c r="J22" s="53">
        <v>32</v>
      </c>
      <c r="K22" s="52">
        <v>1</v>
      </c>
      <c r="L22" s="52">
        <v>1</v>
      </c>
      <c r="M22" s="44">
        <v>1</v>
      </c>
      <c r="N22" s="55">
        <f t="shared" si="0"/>
        <v>6</v>
      </c>
      <c r="O22" s="35" t="s">
        <v>128</v>
      </c>
      <c r="P22" s="44">
        <v>6</v>
      </c>
      <c r="Q22" s="44">
        <v>0</v>
      </c>
      <c r="R22" s="44">
        <v>0</v>
      </c>
    </row>
    <row r="23" spans="1:18" x14ac:dyDescent="0.25">
      <c r="A23" s="36" t="s">
        <v>82</v>
      </c>
      <c r="B23" s="50">
        <v>24070</v>
      </c>
      <c r="C23" s="47">
        <v>3</v>
      </c>
      <c r="D23" s="35">
        <v>30720</v>
      </c>
      <c r="E23" s="40">
        <v>2</v>
      </c>
      <c r="F23" s="29">
        <v>163.96799999999999</v>
      </c>
      <c r="G23" s="44">
        <v>3</v>
      </c>
      <c r="H23" s="53">
        <v>1723</v>
      </c>
      <c r="I23" s="53">
        <v>3</v>
      </c>
      <c r="J23" s="53">
        <v>4782</v>
      </c>
      <c r="K23" s="52">
        <v>3</v>
      </c>
      <c r="L23" s="52">
        <v>17565</v>
      </c>
      <c r="M23" s="44">
        <v>3</v>
      </c>
      <c r="N23" s="55">
        <f t="shared" si="0"/>
        <v>17</v>
      </c>
      <c r="O23" s="35" t="s">
        <v>129</v>
      </c>
      <c r="P23" s="44">
        <v>0</v>
      </c>
      <c r="Q23" s="44">
        <v>1</v>
      </c>
      <c r="R23" s="44">
        <v>5</v>
      </c>
    </row>
    <row r="24" spans="1:18" x14ac:dyDescent="0.25">
      <c r="A24" s="36" t="s">
        <v>81</v>
      </c>
      <c r="B24" s="50">
        <v>5590</v>
      </c>
      <c r="C24" s="47">
        <v>2</v>
      </c>
      <c r="D24" s="35">
        <v>13834</v>
      </c>
      <c r="E24" s="40">
        <v>2</v>
      </c>
      <c r="F24" s="29">
        <v>149.37</v>
      </c>
      <c r="G24" s="44">
        <v>3</v>
      </c>
      <c r="H24" s="53">
        <v>255</v>
      </c>
      <c r="I24" s="53">
        <v>2</v>
      </c>
      <c r="J24" s="53">
        <v>767</v>
      </c>
      <c r="K24" s="52">
        <v>2</v>
      </c>
      <c r="L24" s="52">
        <v>4568</v>
      </c>
      <c r="M24" s="44">
        <v>2</v>
      </c>
      <c r="N24" s="55">
        <f t="shared" si="0"/>
        <v>13</v>
      </c>
      <c r="O24" s="35" t="s">
        <v>107</v>
      </c>
      <c r="P24" s="44">
        <v>0</v>
      </c>
      <c r="Q24" s="44">
        <v>5</v>
      </c>
      <c r="R24" s="44">
        <v>1</v>
      </c>
    </row>
    <row r="25" spans="1:18" x14ac:dyDescent="0.25">
      <c r="A25" s="36" t="s">
        <v>80</v>
      </c>
      <c r="B25" s="50">
        <v>2643</v>
      </c>
      <c r="C25" s="47">
        <v>1</v>
      </c>
      <c r="D25" s="35">
        <v>875</v>
      </c>
      <c r="E25" s="40">
        <v>1</v>
      </c>
      <c r="F25" s="29">
        <v>0</v>
      </c>
      <c r="G25" s="44">
        <v>1</v>
      </c>
      <c r="H25" s="53">
        <v>290</v>
      </c>
      <c r="I25" s="53">
        <v>2</v>
      </c>
      <c r="J25" s="53">
        <v>1920</v>
      </c>
      <c r="K25" s="52">
        <v>3</v>
      </c>
      <c r="L25" s="52">
        <v>433</v>
      </c>
      <c r="M25" s="44">
        <v>1</v>
      </c>
      <c r="N25" s="55">
        <f t="shared" si="0"/>
        <v>9</v>
      </c>
      <c r="O25" s="35" t="s">
        <v>128</v>
      </c>
      <c r="P25" s="44">
        <v>4</v>
      </c>
      <c r="Q25" s="44">
        <v>1</v>
      </c>
      <c r="R25" s="44">
        <v>1</v>
      </c>
    </row>
    <row r="26" spans="1:18" x14ac:dyDescent="0.25">
      <c r="A26" s="36" t="s">
        <v>79</v>
      </c>
      <c r="B26" s="50">
        <v>13680</v>
      </c>
      <c r="C26" s="47">
        <v>3</v>
      </c>
      <c r="D26" s="35">
        <v>40122</v>
      </c>
      <c r="E26" s="40">
        <v>3</v>
      </c>
      <c r="F26" s="29">
        <v>130.26400000000001</v>
      </c>
      <c r="G26" s="44">
        <v>3</v>
      </c>
      <c r="H26" s="53">
        <v>203</v>
      </c>
      <c r="I26" s="53">
        <v>2</v>
      </c>
      <c r="J26" s="53">
        <v>837</v>
      </c>
      <c r="K26" s="52">
        <v>2</v>
      </c>
      <c r="L26" s="52">
        <v>12640</v>
      </c>
      <c r="M26" s="44">
        <v>3</v>
      </c>
      <c r="N26" s="55">
        <f t="shared" si="0"/>
        <v>16</v>
      </c>
      <c r="O26" s="35" t="s">
        <v>129</v>
      </c>
      <c r="P26" s="44">
        <v>0</v>
      </c>
      <c r="Q26" s="44">
        <v>2</v>
      </c>
      <c r="R26" s="44">
        <v>4</v>
      </c>
    </row>
    <row r="27" spans="1:18" x14ac:dyDescent="0.25">
      <c r="A27" s="36" t="s">
        <v>78</v>
      </c>
      <c r="B27" s="50">
        <v>330</v>
      </c>
      <c r="C27" s="47">
        <v>1</v>
      </c>
      <c r="D27" s="35">
        <v>0</v>
      </c>
      <c r="E27" s="40">
        <v>1</v>
      </c>
      <c r="F27" s="29">
        <v>12.601000000000001</v>
      </c>
      <c r="G27" s="44">
        <v>1</v>
      </c>
      <c r="H27" s="53">
        <v>93</v>
      </c>
      <c r="I27" s="53">
        <v>1</v>
      </c>
      <c r="J27" s="53">
        <v>213</v>
      </c>
      <c r="K27" s="52">
        <v>1</v>
      </c>
      <c r="L27" s="52">
        <v>24</v>
      </c>
      <c r="M27" s="44">
        <v>1</v>
      </c>
      <c r="N27" s="55">
        <f t="shared" si="0"/>
        <v>6</v>
      </c>
      <c r="O27" s="35" t="s">
        <v>128</v>
      </c>
      <c r="P27" s="44">
        <v>6</v>
      </c>
      <c r="Q27" s="44">
        <v>0</v>
      </c>
      <c r="R27" s="44">
        <v>0</v>
      </c>
    </row>
    <row r="28" spans="1:18" x14ac:dyDescent="0.25">
      <c r="A28" s="36" t="s">
        <v>77</v>
      </c>
      <c r="B28" s="50">
        <v>414</v>
      </c>
      <c r="C28" s="47">
        <v>1</v>
      </c>
      <c r="D28" s="35">
        <v>20</v>
      </c>
      <c r="E28" s="40">
        <v>1</v>
      </c>
      <c r="F28" s="29">
        <v>0</v>
      </c>
      <c r="G28" s="44">
        <v>1</v>
      </c>
      <c r="H28" s="53">
        <v>214</v>
      </c>
      <c r="I28" s="53">
        <v>2</v>
      </c>
      <c r="J28" s="53">
        <v>139</v>
      </c>
      <c r="K28" s="52">
        <v>1</v>
      </c>
      <c r="L28" s="52">
        <v>61.000000000000014</v>
      </c>
      <c r="M28" s="44">
        <v>1</v>
      </c>
      <c r="N28" s="55">
        <f t="shared" si="0"/>
        <v>7</v>
      </c>
      <c r="O28" s="35" t="s">
        <v>128</v>
      </c>
      <c r="P28" s="44">
        <v>5</v>
      </c>
      <c r="Q28" s="44">
        <v>1</v>
      </c>
      <c r="R28" s="44">
        <v>0</v>
      </c>
    </row>
    <row r="29" spans="1:18" x14ac:dyDescent="0.25">
      <c r="A29" s="36" t="s">
        <v>76</v>
      </c>
      <c r="B29" s="50">
        <v>289.99999999999994</v>
      </c>
      <c r="C29" s="47">
        <v>1</v>
      </c>
      <c r="D29" s="35">
        <v>10</v>
      </c>
      <c r="E29" s="40">
        <v>1</v>
      </c>
      <c r="F29" s="29">
        <v>0</v>
      </c>
      <c r="G29" s="44">
        <v>1</v>
      </c>
      <c r="H29" s="53">
        <v>55</v>
      </c>
      <c r="I29" s="53">
        <v>1</v>
      </c>
      <c r="J29" s="53">
        <v>204</v>
      </c>
      <c r="K29" s="52">
        <v>1</v>
      </c>
      <c r="L29" s="52">
        <v>30.999999999999972</v>
      </c>
      <c r="M29" s="44">
        <v>1</v>
      </c>
      <c r="N29" s="55">
        <f t="shared" si="0"/>
        <v>6</v>
      </c>
      <c r="O29" s="35" t="s">
        <v>128</v>
      </c>
      <c r="P29" s="44">
        <v>6</v>
      </c>
      <c r="Q29" s="44">
        <v>0</v>
      </c>
      <c r="R29" s="44">
        <v>0</v>
      </c>
    </row>
    <row r="30" spans="1:18" x14ac:dyDescent="0.25">
      <c r="A30" s="36" t="s">
        <v>75</v>
      </c>
      <c r="B30" s="50">
        <v>662</v>
      </c>
      <c r="C30" s="48">
        <v>1</v>
      </c>
      <c r="D30" s="35">
        <v>2320</v>
      </c>
      <c r="E30" s="40">
        <v>1</v>
      </c>
      <c r="F30" s="29">
        <v>15.430999999999999</v>
      </c>
      <c r="G30" s="44">
        <v>1</v>
      </c>
      <c r="H30" s="53">
        <v>141</v>
      </c>
      <c r="I30" s="53">
        <v>1</v>
      </c>
      <c r="J30" s="53">
        <v>263</v>
      </c>
      <c r="K30" s="52">
        <v>1</v>
      </c>
      <c r="L30" s="52">
        <v>258</v>
      </c>
      <c r="M30" s="44">
        <v>1</v>
      </c>
      <c r="N30" s="55">
        <f t="shared" si="0"/>
        <v>6</v>
      </c>
      <c r="O30" s="35" t="s">
        <v>128</v>
      </c>
      <c r="P30" s="44">
        <v>6</v>
      </c>
      <c r="Q30" s="44">
        <v>0</v>
      </c>
      <c r="R30" s="44">
        <v>0</v>
      </c>
    </row>
    <row r="31" spans="1:18" x14ac:dyDescent="0.25">
      <c r="A31" s="36" t="s">
        <v>74</v>
      </c>
      <c r="B31" s="50">
        <v>9431</v>
      </c>
      <c r="C31" s="48">
        <v>2</v>
      </c>
      <c r="D31" s="35">
        <v>11396</v>
      </c>
      <c r="E31" s="40">
        <v>2</v>
      </c>
      <c r="F31" s="29">
        <v>31.899000000000001</v>
      </c>
      <c r="G31" s="44">
        <v>2</v>
      </c>
      <c r="H31" s="53">
        <v>112</v>
      </c>
      <c r="I31" s="53">
        <v>1</v>
      </c>
      <c r="J31" s="53">
        <v>6839</v>
      </c>
      <c r="K31" s="52">
        <v>3</v>
      </c>
      <c r="L31" s="52">
        <v>2480</v>
      </c>
      <c r="M31" s="44">
        <v>1</v>
      </c>
      <c r="N31" s="55">
        <f t="shared" si="0"/>
        <v>11</v>
      </c>
      <c r="O31" s="35" t="s">
        <v>107</v>
      </c>
      <c r="P31" s="44">
        <v>2</v>
      </c>
      <c r="Q31" s="44">
        <v>3</v>
      </c>
      <c r="R31" s="44">
        <v>1</v>
      </c>
    </row>
    <row r="32" spans="1:18" x14ac:dyDescent="0.25">
      <c r="A32" s="36" t="s">
        <v>73</v>
      </c>
      <c r="B32" s="50">
        <v>16400</v>
      </c>
      <c r="C32" s="47">
        <v>3</v>
      </c>
      <c r="D32" s="35">
        <v>62060</v>
      </c>
      <c r="E32" s="40">
        <v>3</v>
      </c>
      <c r="F32" s="29">
        <v>332</v>
      </c>
      <c r="G32" s="44">
        <v>3</v>
      </c>
      <c r="H32" s="53">
        <v>283</v>
      </c>
      <c r="I32" s="53">
        <v>2</v>
      </c>
      <c r="J32" s="53">
        <v>866</v>
      </c>
      <c r="K32" s="52">
        <v>2</v>
      </c>
      <c r="L32" s="52">
        <v>15251</v>
      </c>
      <c r="M32" s="44">
        <v>3</v>
      </c>
      <c r="N32" s="55">
        <f t="shared" si="0"/>
        <v>16</v>
      </c>
      <c r="O32" s="35" t="s">
        <v>129</v>
      </c>
      <c r="P32" s="44">
        <v>0</v>
      </c>
      <c r="Q32" s="44">
        <v>2</v>
      </c>
      <c r="R32" s="44">
        <v>4</v>
      </c>
    </row>
    <row r="33" spans="1:18" x14ac:dyDescent="0.25">
      <c r="A33" s="36" t="s">
        <v>72</v>
      </c>
      <c r="B33" s="50">
        <v>16790</v>
      </c>
      <c r="C33" s="48">
        <v>3</v>
      </c>
      <c r="D33" s="35">
        <v>54990.000000000007</v>
      </c>
      <c r="E33" s="40">
        <v>3</v>
      </c>
      <c r="F33" s="29">
        <v>138.42699999999999</v>
      </c>
      <c r="G33" s="44">
        <v>3</v>
      </c>
      <c r="H33" s="53">
        <v>731</v>
      </c>
      <c r="I33" s="53">
        <v>3</v>
      </c>
      <c r="J33" s="53">
        <v>4325</v>
      </c>
      <c r="K33" s="52">
        <v>3</v>
      </c>
      <c r="L33" s="52">
        <v>11734</v>
      </c>
      <c r="M33" s="44">
        <v>3</v>
      </c>
      <c r="N33" s="55">
        <f t="shared" si="0"/>
        <v>18</v>
      </c>
      <c r="O33" s="35" t="s">
        <v>129</v>
      </c>
      <c r="P33" s="44">
        <v>0</v>
      </c>
      <c r="Q33" s="44">
        <v>0</v>
      </c>
      <c r="R33" s="44">
        <v>6</v>
      </c>
    </row>
    <row r="34" spans="1:18" x14ac:dyDescent="0.25">
      <c r="A34" s="36" t="s">
        <v>71</v>
      </c>
      <c r="B34" s="50">
        <v>4291</v>
      </c>
      <c r="C34" s="47">
        <v>2</v>
      </c>
      <c r="D34" s="35">
        <v>3750</v>
      </c>
      <c r="E34" s="40">
        <v>1</v>
      </c>
      <c r="F34" s="29">
        <v>63.665999999999997</v>
      </c>
      <c r="G34" s="44">
        <v>2</v>
      </c>
      <c r="H34" s="53">
        <v>153</v>
      </c>
      <c r="I34" s="53">
        <v>1</v>
      </c>
      <c r="J34" s="53">
        <v>3071</v>
      </c>
      <c r="K34" s="52">
        <v>3</v>
      </c>
      <c r="L34" s="52">
        <v>1066.9999999999998</v>
      </c>
      <c r="M34" s="44">
        <v>1</v>
      </c>
      <c r="N34" s="55">
        <f t="shared" si="0"/>
        <v>10</v>
      </c>
      <c r="O34" s="35" t="s">
        <v>107</v>
      </c>
      <c r="P34" s="44">
        <v>3</v>
      </c>
      <c r="Q34" s="44">
        <v>2</v>
      </c>
      <c r="R34" s="44">
        <v>1</v>
      </c>
    </row>
    <row r="35" spans="1:18" x14ac:dyDescent="0.25">
      <c r="A35" s="36" t="s">
        <v>70</v>
      </c>
      <c r="B35" s="50">
        <v>9703</v>
      </c>
      <c r="C35" s="47">
        <v>2</v>
      </c>
      <c r="D35" s="35">
        <v>36530</v>
      </c>
      <c r="E35" s="40">
        <v>2</v>
      </c>
      <c r="F35" s="29">
        <v>80.591999999999999</v>
      </c>
      <c r="G35" s="44">
        <v>2</v>
      </c>
      <c r="H35" s="53">
        <v>212</v>
      </c>
      <c r="I35" s="53">
        <v>2</v>
      </c>
      <c r="J35" s="53">
        <v>1234</v>
      </c>
      <c r="K35" s="52">
        <v>2</v>
      </c>
      <c r="L35" s="52">
        <v>8257</v>
      </c>
      <c r="M35" s="44">
        <v>2</v>
      </c>
      <c r="N35" s="55">
        <f t="shared" si="0"/>
        <v>12</v>
      </c>
      <c r="O35" s="35" t="s">
        <v>107</v>
      </c>
      <c r="P35" s="44">
        <v>0</v>
      </c>
      <c r="Q35" s="44">
        <v>6</v>
      </c>
      <c r="R35" s="44">
        <v>0</v>
      </c>
    </row>
    <row r="36" spans="1:18" x14ac:dyDescent="0.25">
      <c r="A36" s="36" t="s">
        <v>69</v>
      </c>
      <c r="B36" s="50">
        <v>4383</v>
      </c>
      <c r="C36" s="48">
        <v>2</v>
      </c>
      <c r="D36" s="35">
        <v>3530</v>
      </c>
      <c r="E36" s="40">
        <v>1</v>
      </c>
      <c r="F36" s="29">
        <v>35.445</v>
      </c>
      <c r="G36" s="44">
        <v>2</v>
      </c>
      <c r="H36" s="53">
        <v>179</v>
      </c>
      <c r="I36" s="53">
        <v>1</v>
      </c>
      <c r="J36" s="53">
        <v>3209</v>
      </c>
      <c r="K36" s="52">
        <v>3</v>
      </c>
      <c r="L36" s="52">
        <v>995</v>
      </c>
      <c r="M36" s="44">
        <v>1</v>
      </c>
      <c r="N36" s="55">
        <f t="shared" si="0"/>
        <v>10</v>
      </c>
      <c r="O36" s="35" t="s">
        <v>107</v>
      </c>
      <c r="P36" s="44">
        <v>3</v>
      </c>
      <c r="Q36" s="44">
        <v>2</v>
      </c>
      <c r="R36" s="44">
        <v>1</v>
      </c>
    </row>
    <row r="37" spans="1:18" x14ac:dyDescent="0.25">
      <c r="A37" s="36" t="s">
        <v>68</v>
      </c>
      <c r="B37" s="50">
        <v>100</v>
      </c>
      <c r="C37" s="47">
        <v>1</v>
      </c>
      <c r="D37" s="35">
        <v>73</v>
      </c>
      <c r="E37" s="40">
        <v>1</v>
      </c>
      <c r="F37" s="29">
        <v>0</v>
      </c>
      <c r="G37" s="44">
        <v>1</v>
      </c>
      <c r="H37" s="53">
        <v>61</v>
      </c>
      <c r="I37" s="53">
        <v>1</v>
      </c>
      <c r="J37" s="53">
        <v>0</v>
      </c>
      <c r="K37" s="52">
        <v>1</v>
      </c>
      <c r="L37" s="52">
        <v>39</v>
      </c>
      <c r="M37" s="44">
        <v>1</v>
      </c>
      <c r="N37" s="55">
        <f t="shared" si="0"/>
        <v>6</v>
      </c>
      <c r="O37" s="35" t="s">
        <v>128</v>
      </c>
      <c r="P37" s="44">
        <v>6</v>
      </c>
      <c r="Q37" s="44">
        <v>0</v>
      </c>
      <c r="R37" s="44">
        <v>0</v>
      </c>
    </row>
    <row r="38" spans="1:18" x14ac:dyDescent="0.25">
      <c r="A38" s="36" t="s">
        <v>67</v>
      </c>
      <c r="B38" s="50">
        <v>39640</v>
      </c>
      <c r="C38" s="48">
        <v>3</v>
      </c>
      <c r="D38" s="35">
        <v>76140</v>
      </c>
      <c r="E38" s="40">
        <v>3</v>
      </c>
      <c r="F38" s="29">
        <v>0</v>
      </c>
      <c r="G38" s="44">
        <v>1</v>
      </c>
      <c r="H38" s="53">
        <v>2278</v>
      </c>
      <c r="I38" s="53">
        <v>3</v>
      </c>
      <c r="J38" s="53">
        <v>5840</v>
      </c>
      <c r="K38" s="52">
        <v>3</v>
      </c>
      <c r="L38" s="52">
        <v>31522</v>
      </c>
      <c r="M38" s="44">
        <v>3</v>
      </c>
      <c r="N38" s="55">
        <f t="shared" ref="N38:N69" si="1">C38+E38+G38+I38+K38+M38</f>
        <v>16</v>
      </c>
      <c r="O38" s="35" t="s">
        <v>129</v>
      </c>
      <c r="P38" s="44">
        <v>1</v>
      </c>
      <c r="Q38" s="44">
        <v>0</v>
      </c>
      <c r="R38" s="44">
        <v>5</v>
      </c>
    </row>
    <row r="39" spans="1:18" x14ac:dyDescent="0.25">
      <c r="A39" s="36" t="s">
        <v>66</v>
      </c>
      <c r="B39" s="50">
        <v>8420</v>
      </c>
      <c r="C39" s="48">
        <v>2</v>
      </c>
      <c r="D39" s="35">
        <v>8431</v>
      </c>
      <c r="E39" s="40">
        <v>1</v>
      </c>
      <c r="F39" s="29">
        <v>0</v>
      </c>
      <c r="G39" s="44">
        <v>1</v>
      </c>
      <c r="H39" s="53">
        <v>193</v>
      </c>
      <c r="I39" s="53">
        <v>2</v>
      </c>
      <c r="J39" s="53">
        <v>6382</v>
      </c>
      <c r="K39" s="52">
        <v>3</v>
      </c>
      <c r="L39" s="52">
        <v>1845</v>
      </c>
      <c r="M39" s="44">
        <v>1</v>
      </c>
      <c r="N39" s="55">
        <f t="shared" si="1"/>
        <v>10</v>
      </c>
      <c r="O39" s="35" t="s">
        <v>107</v>
      </c>
      <c r="P39" s="44">
        <v>3</v>
      </c>
      <c r="Q39" s="44">
        <v>2</v>
      </c>
      <c r="R39" s="44">
        <v>1</v>
      </c>
    </row>
    <row r="40" spans="1:18" x14ac:dyDescent="0.25">
      <c r="A40" s="36" t="s">
        <v>65</v>
      </c>
      <c r="B40" s="50">
        <v>21800</v>
      </c>
      <c r="C40" s="47">
        <v>3</v>
      </c>
      <c r="D40" s="35">
        <v>57370.000000000007</v>
      </c>
      <c r="E40" s="40">
        <v>3</v>
      </c>
      <c r="F40" s="29">
        <v>63.628</v>
      </c>
      <c r="G40" s="44">
        <v>2</v>
      </c>
      <c r="H40" s="53">
        <v>997</v>
      </c>
      <c r="I40" s="53">
        <v>3</v>
      </c>
      <c r="J40" s="53">
        <v>3340</v>
      </c>
      <c r="K40" s="52">
        <v>3</v>
      </c>
      <c r="L40" s="52">
        <v>17463</v>
      </c>
      <c r="M40" s="44">
        <v>3</v>
      </c>
      <c r="N40" s="55">
        <f t="shared" si="1"/>
        <v>17</v>
      </c>
      <c r="O40" s="35" t="s">
        <v>129</v>
      </c>
      <c r="P40" s="44">
        <v>0</v>
      </c>
      <c r="Q40" s="44">
        <v>1</v>
      </c>
      <c r="R40" s="44">
        <v>5</v>
      </c>
    </row>
    <row r="41" spans="1:18" x14ac:dyDescent="0.25">
      <c r="A41" s="36" t="s">
        <v>64</v>
      </c>
      <c r="B41" s="50">
        <v>11050</v>
      </c>
      <c r="C41" s="47">
        <v>2</v>
      </c>
      <c r="D41" s="35">
        <v>37480</v>
      </c>
      <c r="E41" s="40">
        <v>3</v>
      </c>
      <c r="F41" s="29">
        <v>103.48</v>
      </c>
      <c r="G41" s="44">
        <v>2</v>
      </c>
      <c r="H41" s="53">
        <v>533</v>
      </c>
      <c r="I41" s="53">
        <v>3</v>
      </c>
      <c r="J41" s="53">
        <v>264</v>
      </c>
      <c r="K41" s="52">
        <v>1</v>
      </c>
      <c r="L41" s="52">
        <v>10253</v>
      </c>
      <c r="M41" s="44">
        <v>2</v>
      </c>
      <c r="N41" s="55">
        <f t="shared" si="1"/>
        <v>13</v>
      </c>
      <c r="O41" s="35" t="s">
        <v>107</v>
      </c>
      <c r="P41" s="44">
        <v>1</v>
      </c>
      <c r="Q41" s="44">
        <v>3</v>
      </c>
      <c r="R41" s="44">
        <v>2</v>
      </c>
    </row>
    <row r="42" spans="1:18" x14ac:dyDescent="0.25">
      <c r="A42" s="36" t="s">
        <v>63</v>
      </c>
      <c r="B42" s="50">
        <v>22090</v>
      </c>
      <c r="C42" s="47">
        <v>3</v>
      </c>
      <c r="D42" s="35">
        <v>45900</v>
      </c>
      <c r="E42" s="40">
        <v>3</v>
      </c>
      <c r="F42" s="29">
        <v>93.947999999999993</v>
      </c>
      <c r="G42" s="44">
        <v>2</v>
      </c>
      <c r="H42" s="53">
        <v>1665</v>
      </c>
      <c r="I42" s="53">
        <v>3</v>
      </c>
      <c r="J42" s="53">
        <v>6214</v>
      </c>
      <c r="K42" s="52">
        <v>3</v>
      </c>
      <c r="L42" s="52">
        <v>14211</v>
      </c>
      <c r="M42" s="44">
        <v>3</v>
      </c>
      <c r="N42" s="55">
        <f t="shared" si="1"/>
        <v>17</v>
      </c>
      <c r="O42" s="35" t="s">
        <v>129</v>
      </c>
      <c r="P42" s="44">
        <v>0</v>
      </c>
      <c r="Q42" s="44">
        <v>1</v>
      </c>
      <c r="R42" s="44">
        <v>5</v>
      </c>
    </row>
    <row r="43" spans="1:18" x14ac:dyDescent="0.25">
      <c r="A43" s="36" t="s">
        <v>62</v>
      </c>
      <c r="B43" s="50">
        <v>12790</v>
      </c>
      <c r="C43" s="48">
        <v>2</v>
      </c>
      <c r="D43" s="35">
        <v>29199.999999999996</v>
      </c>
      <c r="E43" s="40">
        <v>2</v>
      </c>
      <c r="F43" s="29">
        <v>75.325999999999993</v>
      </c>
      <c r="G43" s="44">
        <v>2</v>
      </c>
      <c r="H43" s="53">
        <v>595</v>
      </c>
      <c r="I43" s="53">
        <v>3</v>
      </c>
      <c r="J43" s="53">
        <v>901</v>
      </c>
      <c r="K43" s="52">
        <v>2</v>
      </c>
      <c r="L43" s="52">
        <v>11294</v>
      </c>
      <c r="M43" s="44">
        <v>3</v>
      </c>
      <c r="N43" s="55">
        <f t="shared" si="1"/>
        <v>14</v>
      </c>
      <c r="O43" s="35" t="s">
        <v>107</v>
      </c>
      <c r="P43" s="44">
        <v>0</v>
      </c>
      <c r="Q43" s="44">
        <v>4</v>
      </c>
      <c r="R43" s="44">
        <v>2</v>
      </c>
    </row>
    <row r="44" spans="1:18" x14ac:dyDescent="0.25">
      <c r="A44" s="36" t="s">
        <v>61</v>
      </c>
      <c r="B44" s="50">
        <v>224</v>
      </c>
      <c r="C44" s="47">
        <v>1</v>
      </c>
      <c r="D44" s="35">
        <v>83</v>
      </c>
      <c r="E44" s="40">
        <v>1</v>
      </c>
      <c r="F44" s="29">
        <v>12.736000000000001</v>
      </c>
      <c r="G44" s="44">
        <v>1</v>
      </c>
      <c r="H44" s="53">
        <v>67</v>
      </c>
      <c r="I44" s="53">
        <v>1</v>
      </c>
      <c r="J44" s="53">
        <v>85</v>
      </c>
      <c r="K44" s="52">
        <v>1</v>
      </c>
      <c r="L44" s="52">
        <v>72</v>
      </c>
      <c r="M44" s="44">
        <v>1</v>
      </c>
      <c r="N44" s="55">
        <f t="shared" si="1"/>
        <v>6</v>
      </c>
      <c r="O44" s="35" t="s">
        <v>128</v>
      </c>
      <c r="P44" s="44">
        <v>6</v>
      </c>
      <c r="Q44" s="44">
        <v>0</v>
      </c>
      <c r="R44" s="44">
        <v>0</v>
      </c>
    </row>
    <row r="45" spans="1:18" x14ac:dyDescent="0.25">
      <c r="A45" s="36" t="s">
        <v>60</v>
      </c>
      <c r="B45" s="50">
        <v>1170</v>
      </c>
      <c r="C45" s="47">
        <v>1</v>
      </c>
      <c r="D45" s="35">
        <v>3212</v>
      </c>
      <c r="E45" s="40">
        <v>1</v>
      </c>
      <c r="F45" s="29">
        <v>0</v>
      </c>
      <c r="G45" s="44">
        <v>1</v>
      </c>
      <c r="H45" s="53">
        <v>130</v>
      </c>
      <c r="I45" s="53">
        <v>1</v>
      </c>
      <c r="J45" s="53">
        <v>214</v>
      </c>
      <c r="K45" s="52">
        <v>1</v>
      </c>
      <c r="L45" s="52">
        <v>826</v>
      </c>
      <c r="M45" s="44">
        <v>1</v>
      </c>
      <c r="N45" s="55">
        <f t="shared" si="1"/>
        <v>6</v>
      </c>
      <c r="O45" s="35" t="s">
        <v>128</v>
      </c>
      <c r="P45" s="44">
        <v>6</v>
      </c>
      <c r="Q45" s="44">
        <v>0</v>
      </c>
      <c r="R45" s="44">
        <v>0</v>
      </c>
    </row>
    <row r="46" spans="1:18" x14ac:dyDescent="0.25">
      <c r="A46" s="36" t="s">
        <v>59</v>
      </c>
      <c r="B46" s="50">
        <v>991</v>
      </c>
      <c r="C46" s="47">
        <v>1</v>
      </c>
      <c r="D46" s="35">
        <v>563</v>
      </c>
      <c r="E46" s="40">
        <v>1</v>
      </c>
      <c r="F46" s="29">
        <v>8.9849999999999994</v>
      </c>
      <c r="G46" s="44">
        <v>1</v>
      </c>
      <c r="H46" s="53">
        <v>207</v>
      </c>
      <c r="I46" s="53">
        <v>2</v>
      </c>
      <c r="J46" s="53">
        <v>331</v>
      </c>
      <c r="K46" s="52">
        <v>1</v>
      </c>
      <c r="L46" s="52">
        <v>453</v>
      </c>
      <c r="M46" s="44">
        <v>1</v>
      </c>
      <c r="N46" s="55">
        <f t="shared" si="1"/>
        <v>7</v>
      </c>
      <c r="O46" s="35" t="s">
        <v>128</v>
      </c>
      <c r="P46" s="44">
        <v>5</v>
      </c>
      <c r="Q46" s="44">
        <v>1</v>
      </c>
      <c r="R46" s="44">
        <v>0</v>
      </c>
    </row>
    <row r="47" spans="1:18" x14ac:dyDescent="0.25">
      <c r="A47" s="36" t="s">
        <v>58</v>
      </c>
      <c r="B47" s="50">
        <v>25050</v>
      </c>
      <c r="C47" s="48">
        <v>3</v>
      </c>
      <c r="D47" s="35">
        <v>38720</v>
      </c>
      <c r="E47" s="40">
        <v>3</v>
      </c>
      <c r="F47" s="29">
        <v>0</v>
      </c>
      <c r="G47" s="44">
        <v>1</v>
      </c>
      <c r="H47" s="53">
        <v>594</v>
      </c>
      <c r="I47" s="53">
        <v>3</v>
      </c>
      <c r="J47" s="53">
        <v>6136</v>
      </c>
      <c r="K47" s="52">
        <v>3</v>
      </c>
      <c r="L47" s="52">
        <v>18320</v>
      </c>
      <c r="M47" s="44">
        <v>3</v>
      </c>
      <c r="N47" s="55">
        <f t="shared" si="1"/>
        <v>16</v>
      </c>
      <c r="O47" s="35" t="s">
        <v>129</v>
      </c>
      <c r="P47" s="44">
        <v>1</v>
      </c>
      <c r="Q47" s="44">
        <v>0</v>
      </c>
      <c r="R47" s="44">
        <v>5</v>
      </c>
    </row>
    <row r="48" spans="1:18" x14ac:dyDescent="0.25">
      <c r="A48" s="36" t="s">
        <v>57</v>
      </c>
      <c r="B48" s="50">
        <v>491</v>
      </c>
      <c r="C48" s="47">
        <v>1</v>
      </c>
      <c r="D48" s="35">
        <v>1012</v>
      </c>
      <c r="E48" s="40">
        <v>1</v>
      </c>
      <c r="F48" s="29">
        <v>3.9569999999999999</v>
      </c>
      <c r="G48" s="44">
        <v>1</v>
      </c>
      <c r="H48" s="53">
        <v>220</v>
      </c>
      <c r="I48" s="53">
        <v>2</v>
      </c>
      <c r="J48" s="53">
        <v>12</v>
      </c>
      <c r="K48" s="52">
        <v>1</v>
      </c>
      <c r="L48" s="52">
        <v>259</v>
      </c>
      <c r="M48" s="44">
        <v>1</v>
      </c>
      <c r="N48" s="55">
        <f t="shared" si="1"/>
        <v>7</v>
      </c>
      <c r="O48" s="35" t="s">
        <v>128</v>
      </c>
      <c r="P48" s="44">
        <v>5</v>
      </c>
      <c r="Q48" s="44">
        <v>1</v>
      </c>
      <c r="R48" s="44">
        <v>0</v>
      </c>
    </row>
    <row r="49" spans="1:18" x14ac:dyDescent="0.25">
      <c r="A49" s="36" t="s">
        <v>56</v>
      </c>
      <c r="B49" s="50">
        <v>27340</v>
      </c>
      <c r="C49" s="48">
        <v>3</v>
      </c>
      <c r="D49" s="35">
        <v>48060</v>
      </c>
      <c r="E49" s="40">
        <v>3</v>
      </c>
      <c r="F49" s="29">
        <v>139.56</v>
      </c>
      <c r="G49" s="44">
        <v>3</v>
      </c>
      <c r="H49" s="53">
        <v>459</v>
      </c>
      <c r="I49" s="53">
        <v>2</v>
      </c>
      <c r="J49" s="53">
        <v>9219</v>
      </c>
      <c r="K49" s="52">
        <v>3</v>
      </c>
      <c r="L49" s="52">
        <v>17662</v>
      </c>
      <c r="M49" s="44">
        <v>3</v>
      </c>
      <c r="N49" s="55">
        <f t="shared" si="1"/>
        <v>17</v>
      </c>
      <c r="O49" s="35" t="s">
        <v>129</v>
      </c>
      <c r="P49" s="44">
        <v>0</v>
      </c>
      <c r="Q49" s="44">
        <v>1</v>
      </c>
      <c r="R49" s="44">
        <v>5</v>
      </c>
    </row>
    <row r="50" spans="1:18" x14ac:dyDescent="0.25">
      <c r="A50" s="36" t="s">
        <v>55</v>
      </c>
      <c r="B50" s="50">
        <v>10750</v>
      </c>
      <c r="C50" s="47">
        <v>2</v>
      </c>
      <c r="D50" s="35">
        <v>36810</v>
      </c>
      <c r="E50" s="40">
        <v>2</v>
      </c>
      <c r="F50" s="29">
        <v>189.601</v>
      </c>
      <c r="G50" s="44">
        <v>3</v>
      </c>
      <c r="H50" s="53">
        <v>290</v>
      </c>
      <c r="I50" s="53">
        <v>2</v>
      </c>
      <c r="J50" s="53">
        <v>687</v>
      </c>
      <c r="K50" s="52">
        <v>2</v>
      </c>
      <c r="L50" s="52">
        <v>9773</v>
      </c>
      <c r="M50" s="44">
        <v>2</v>
      </c>
      <c r="N50" s="55">
        <f t="shared" si="1"/>
        <v>13</v>
      </c>
      <c r="O50" s="35" t="s">
        <v>107</v>
      </c>
      <c r="P50" s="44">
        <v>0</v>
      </c>
      <c r="Q50" s="44">
        <v>5</v>
      </c>
      <c r="R50" s="44">
        <v>1</v>
      </c>
    </row>
    <row r="51" spans="1:18" x14ac:dyDescent="0.25">
      <c r="A51" s="36" t="s">
        <v>54</v>
      </c>
      <c r="B51" s="50">
        <v>2860</v>
      </c>
      <c r="C51" s="47">
        <v>1</v>
      </c>
      <c r="D51" s="35">
        <v>14020</v>
      </c>
      <c r="E51" s="40">
        <v>2</v>
      </c>
      <c r="F51" s="29">
        <v>154.33799999999999</v>
      </c>
      <c r="G51" s="44">
        <v>3</v>
      </c>
      <c r="H51" s="53">
        <v>162</v>
      </c>
      <c r="I51" s="53">
        <v>1</v>
      </c>
      <c r="J51" s="53">
        <v>66</v>
      </c>
      <c r="K51" s="52">
        <v>1</v>
      </c>
      <c r="L51" s="52">
        <v>2632</v>
      </c>
      <c r="M51" s="44">
        <v>2</v>
      </c>
      <c r="N51" s="55">
        <f t="shared" si="1"/>
        <v>10</v>
      </c>
      <c r="O51" s="35" t="s">
        <v>107</v>
      </c>
      <c r="P51" s="44">
        <v>3</v>
      </c>
      <c r="Q51" s="44">
        <v>2</v>
      </c>
      <c r="R51" s="44">
        <v>1</v>
      </c>
    </row>
    <row r="52" spans="1:18" x14ac:dyDescent="0.25">
      <c r="A52" s="36" t="s">
        <v>53</v>
      </c>
      <c r="B52" s="50">
        <v>11460</v>
      </c>
      <c r="C52" s="47">
        <v>2</v>
      </c>
      <c r="D52" s="35">
        <v>38202</v>
      </c>
      <c r="E52" s="40">
        <v>3</v>
      </c>
      <c r="F52" s="29">
        <v>63.957000000000001</v>
      </c>
      <c r="G52" s="44">
        <v>2</v>
      </c>
      <c r="H52" s="53">
        <v>859</v>
      </c>
      <c r="I52" s="53">
        <v>3</v>
      </c>
      <c r="J52" s="53">
        <v>1959</v>
      </c>
      <c r="K52" s="52">
        <v>3</v>
      </c>
      <c r="L52" s="52">
        <v>8642</v>
      </c>
      <c r="M52" s="44">
        <v>2</v>
      </c>
      <c r="N52" s="55">
        <f t="shared" si="1"/>
        <v>15</v>
      </c>
      <c r="O52" s="35" t="s">
        <v>129</v>
      </c>
      <c r="P52" s="44">
        <v>0</v>
      </c>
      <c r="Q52" s="44">
        <v>3</v>
      </c>
      <c r="R52" s="44">
        <v>3</v>
      </c>
    </row>
    <row r="53" spans="1:18" x14ac:dyDescent="0.25">
      <c r="A53" s="36" t="s">
        <v>52</v>
      </c>
      <c r="B53" s="50">
        <v>1100</v>
      </c>
      <c r="C53" s="48">
        <v>1</v>
      </c>
      <c r="D53" s="35">
        <v>43</v>
      </c>
      <c r="E53" s="40">
        <v>1</v>
      </c>
      <c r="F53" s="29">
        <v>119.99</v>
      </c>
      <c r="G53" s="44">
        <v>2</v>
      </c>
      <c r="H53" s="53">
        <v>502</v>
      </c>
      <c r="I53" s="53">
        <v>3</v>
      </c>
      <c r="J53" s="53">
        <v>468</v>
      </c>
      <c r="K53" s="52">
        <v>2</v>
      </c>
      <c r="L53" s="52">
        <v>130</v>
      </c>
      <c r="M53" s="44">
        <v>1</v>
      </c>
      <c r="N53" s="55">
        <f t="shared" si="1"/>
        <v>10</v>
      </c>
      <c r="O53" s="35" t="s">
        <v>107</v>
      </c>
      <c r="P53" s="44">
        <v>3</v>
      </c>
      <c r="Q53" s="44">
        <v>2</v>
      </c>
      <c r="R53" s="44">
        <v>1</v>
      </c>
    </row>
    <row r="54" spans="1:18" x14ac:dyDescent="0.25">
      <c r="A54" s="36" t="s">
        <v>51</v>
      </c>
      <c r="B54" s="50">
        <v>6270</v>
      </c>
      <c r="C54" s="47">
        <v>2</v>
      </c>
      <c r="D54" s="35">
        <v>13783</v>
      </c>
      <c r="E54" s="40">
        <v>2</v>
      </c>
      <c r="F54" s="29">
        <v>29.548999999999999</v>
      </c>
      <c r="G54" s="44">
        <v>2</v>
      </c>
      <c r="H54" s="53">
        <v>156</v>
      </c>
      <c r="I54" s="53">
        <v>1</v>
      </c>
      <c r="J54" s="53">
        <v>47</v>
      </c>
      <c r="K54" s="52">
        <v>1</v>
      </c>
      <c r="L54" s="52">
        <v>6067</v>
      </c>
      <c r="M54" s="44">
        <v>2</v>
      </c>
      <c r="N54" s="55">
        <f t="shared" si="1"/>
        <v>10</v>
      </c>
      <c r="O54" s="35" t="s">
        <v>107</v>
      </c>
      <c r="P54" s="44">
        <v>2</v>
      </c>
      <c r="Q54" s="44">
        <v>4</v>
      </c>
      <c r="R54" s="44">
        <v>0</v>
      </c>
    </row>
    <row r="55" spans="1:18" x14ac:dyDescent="0.25">
      <c r="A55" s="36" t="s">
        <v>50</v>
      </c>
      <c r="B55" s="50">
        <v>5530</v>
      </c>
      <c r="C55" s="47">
        <v>2</v>
      </c>
      <c r="D55" s="35">
        <v>19870</v>
      </c>
      <c r="E55" s="40">
        <v>2</v>
      </c>
      <c r="F55" s="29">
        <v>189.66</v>
      </c>
      <c r="G55" s="44">
        <v>3</v>
      </c>
      <c r="H55" s="53">
        <v>124</v>
      </c>
      <c r="I55" s="53">
        <v>1</v>
      </c>
      <c r="J55" s="53">
        <v>910</v>
      </c>
      <c r="K55" s="52">
        <v>2</v>
      </c>
      <c r="L55" s="52">
        <v>4496</v>
      </c>
      <c r="M55" s="44">
        <v>2</v>
      </c>
      <c r="N55" s="55">
        <f t="shared" si="1"/>
        <v>12</v>
      </c>
      <c r="O55" s="35" t="s">
        <v>107</v>
      </c>
      <c r="P55" s="44">
        <v>1</v>
      </c>
      <c r="Q55" s="44">
        <v>4</v>
      </c>
      <c r="R55" s="44">
        <v>1</v>
      </c>
    </row>
    <row r="56" spans="1:18" x14ac:dyDescent="0.25">
      <c r="A56" s="36" t="s">
        <v>49</v>
      </c>
      <c r="B56" s="50">
        <v>5360</v>
      </c>
      <c r="C56" s="47">
        <v>2</v>
      </c>
      <c r="D56" s="35">
        <v>14623</v>
      </c>
      <c r="E56" s="40">
        <v>2</v>
      </c>
      <c r="F56" s="29">
        <v>72.691999999999993</v>
      </c>
      <c r="G56" s="44">
        <v>2</v>
      </c>
      <c r="H56" s="53">
        <v>31</v>
      </c>
      <c r="I56" s="53">
        <v>1</v>
      </c>
      <c r="J56" s="53">
        <v>1067</v>
      </c>
      <c r="K56" s="52">
        <v>2</v>
      </c>
      <c r="L56" s="52">
        <v>4262</v>
      </c>
      <c r="M56" s="44">
        <v>2</v>
      </c>
      <c r="N56" s="55">
        <f t="shared" si="1"/>
        <v>11</v>
      </c>
      <c r="O56" s="35" t="s">
        <v>107</v>
      </c>
      <c r="P56" s="44">
        <v>1</v>
      </c>
      <c r="Q56" s="44">
        <v>5</v>
      </c>
      <c r="R56" s="44">
        <v>0</v>
      </c>
    </row>
    <row r="57" spans="1:18" x14ac:dyDescent="0.25">
      <c r="A57" s="36" t="s">
        <v>48</v>
      </c>
      <c r="B57" s="50">
        <v>13690</v>
      </c>
      <c r="C57" s="48">
        <v>3</v>
      </c>
      <c r="D57" s="35">
        <v>31353</v>
      </c>
      <c r="E57" s="40">
        <v>2</v>
      </c>
      <c r="F57" s="29">
        <v>149.55799999999999</v>
      </c>
      <c r="G57" s="44">
        <v>3</v>
      </c>
      <c r="H57" s="53">
        <v>252</v>
      </c>
      <c r="I57" s="53">
        <v>2</v>
      </c>
      <c r="J57" s="53">
        <v>7762</v>
      </c>
      <c r="K57" s="52">
        <v>3</v>
      </c>
      <c r="L57" s="52">
        <v>5676.0000000000009</v>
      </c>
      <c r="M57" s="44">
        <v>2</v>
      </c>
      <c r="N57" s="55">
        <f t="shared" si="1"/>
        <v>15</v>
      </c>
      <c r="O57" s="35" t="s">
        <v>129</v>
      </c>
      <c r="P57" s="44">
        <v>0</v>
      </c>
      <c r="Q57" s="44">
        <v>3</v>
      </c>
      <c r="R57" s="44">
        <v>3</v>
      </c>
    </row>
    <row r="58" spans="1:18" x14ac:dyDescent="0.25">
      <c r="A58" s="36" t="s">
        <v>47</v>
      </c>
      <c r="B58" s="50">
        <v>11820.000000000002</v>
      </c>
      <c r="C58" s="48">
        <v>2</v>
      </c>
      <c r="D58" s="35">
        <v>67430</v>
      </c>
      <c r="E58" s="40">
        <v>3</v>
      </c>
      <c r="F58" s="29">
        <v>307.346</v>
      </c>
      <c r="G58" s="44">
        <v>3</v>
      </c>
      <c r="H58" s="53">
        <v>268</v>
      </c>
      <c r="I58" s="53">
        <v>2</v>
      </c>
      <c r="J58" s="53">
        <v>152</v>
      </c>
      <c r="K58" s="52">
        <v>1</v>
      </c>
      <c r="L58" s="52">
        <v>11400.000000000002</v>
      </c>
      <c r="M58" s="44">
        <v>3</v>
      </c>
      <c r="N58" s="55">
        <f t="shared" si="1"/>
        <v>14</v>
      </c>
      <c r="O58" s="35" t="s">
        <v>107</v>
      </c>
      <c r="P58" s="44">
        <v>1</v>
      </c>
      <c r="Q58" s="44">
        <v>2</v>
      </c>
      <c r="R58" s="44">
        <v>3</v>
      </c>
    </row>
    <row r="59" spans="1:18" x14ac:dyDescent="0.25">
      <c r="A59" s="36" t="s">
        <v>46</v>
      </c>
      <c r="B59" s="50">
        <v>1750</v>
      </c>
      <c r="C59" s="47">
        <v>1</v>
      </c>
      <c r="D59" s="35">
        <v>200</v>
      </c>
      <c r="E59" s="40">
        <v>1</v>
      </c>
      <c r="F59" s="29">
        <v>4.8010000000000002</v>
      </c>
      <c r="G59" s="44">
        <v>1</v>
      </c>
      <c r="H59" s="53">
        <v>269</v>
      </c>
      <c r="I59" s="53">
        <v>2</v>
      </c>
      <c r="J59" s="53">
        <v>1217</v>
      </c>
      <c r="K59" s="52">
        <v>2</v>
      </c>
      <c r="L59" s="52">
        <v>264</v>
      </c>
      <c r="M59" s="44">
        <v>1</v>
      </c>
      <c r="N59" s="55">
        <f t="shared" si="1"/>
        <v>8</v>
      </c>
      <c r="O59" s="35" t="s">
        <v>128</v>
      </c>
      <c r="P59" s="44">
        <v>4</v>
      </c>
      <c r="Q59" s="44">
        <v>2</v>
      </c>
      <c r="R59" s="44">
        <v>0</v>
      </c>
    </row>
    <row r="60" spans="1:18" x14ac:dyDescent="0.25">
      <c r="A60" s="36" t="s">
        <v>45</v>
      </c>
      <c r="B60" s="50">
        <v>8200</v>
      </c>
      <c r="C60" s="47">
        <v>2</v>
      </c>
      <c r="D60" s="35">
        <v>2452</v>
      </c>
      <c r="E60" s="40">
        <v>1</v>
      </c>
      <c r="F60" s="29">
        <v>168.15700000000001</v>
      </c>
      <c r="G60" s="44">
        <v>3</v>
      </c>
      <c r="H60" s="53">
        <v>159</v>
      </c>
      <c r="I60" s="53">
        <v>1</v>
      </c>
      <c r="J60" s="53">
        <v>2899</v>
      </c>
      <c r="K60" s="52">
        <v>3</v>
      </c>
      <c r="L60" s="52">
        <v>5142</v>
      </c>
      <c r="M60" s="44">
        <v>2</v>
      </c>
      <c r="N60" s="55">
        <f t="shared" si="1"/>
        <v>12</v>
      </c>
      <c r="O60" s="35" t="s">
        <v>107</v>
      </c>
      <c r="P60" s="44">
        <v>2</v>
      </c>
      <c r="Q60" s="44">
        <v>2</v>
      </c>
      <c r="R60" s="44">
        <v>2</v>
      </c>
    </row>
    <row r="61" spans="1:18" x14ac:dyDescent="0.25">
      <c r="A61" s="36" t="s">
        <v>44</v>
      </c>
      <c r="B61" s="50">
        <v>20170</v>
      </c>
      <c r="C61" s="48">
        <v>3</v>
      </c>
      <c r="D61" s="35">
        <v>42311</v>
      </c>
      <c r="E61" s="40">
        <v>3</v>
      </c>
      <c r="F61" s="29">
        <v>123.16800000000001</v>
      </c>
      <c r="G61" s="44">
        <v>3</v>
      </c>
      <c r="H61" s="53">
        <v>493</v>
      </c>
      <c r="I61" s="53">
        <v>3</v>
      </c>
      <c r="J61" s="53">
        <v>517</v>
      </c>
      <c r="K61" s="52">
        <v>2</v>
      </c>
      <c r="L61" s="52">
        <v>19160</v>
      </c>
      <c r="M61" s="44">
        <v>3</v>
      </c>
      <c r="N61" s="55">
        <f t="shared" si="1"/>
        <v>17</v>
      </c>
      <c r="O61" s="35" t="s">
        <v>129</v>
      </c>
      <c r="P61" s="44">
        <v>0</v>
      </c>
      <c r="Q61" s="44">
        <v>1</v>
      </c>
      <c r="R61" s="44">
        <v>5</v>
      </c>
    </row>
    <row r="62" spans="1:18" x14ac:dyDescent="0.25">
      <c r="A62" s="36" t="s">
        <v>43</v>
      </c>
      <c r="B62" s="50">
        <v>5391</v>
      </c>
      <c r="C62" s="48">
        <v>2</v>
      </c>
      <c r="D62" s="35">
        <v>18393</v>
      </c>
      <c r="E62" s="40">
        <v>2</v>
      </c>
      <c r="F62" s="29">
        <v>120.16800000000001</v>
      </c>
      <c r="G62" s="44">
        <v>2</v>
      </c>
      <c r="H62" s="53">
        <v>403</v>
      </c>
      <c r="I62" s="53">
        <v>2</v>
      </c>
      <c r="J62" s="53">
        <v>114</v>
      </c>
      <c r="K62" s="52">
        <v>1</v>
      </c>
      <c r="L62" s="52">
        <v>4874</v>
      </c>
      <c r="M62" s="44">
        <v>2</v>
      </c>
      <c r="N62" s="55">
        <f t="shared" si="1"/>
        <v>11</v>
      </c>
      <c r="O62" s="35" t="s">
        <v>107</v>
      </c>
      <c r="P62" s="44">
        <v>1</v>
      </c>
      <c r="Q62" s="44">
        <v>5</v>
      </c>
      <c r="R62" s="44">
        <v>0</v>
      </c>
    </row>
    <row r="63" spans="1:18" x14ac:dyDescent="0.25">
      <c r="A63" s="36" t="s">
        <v>42</v>
      </c>
      <c r="B63" s="50">
        <v>5150</v>
      </c>
      <c r="C63" s="47">
        <v>2</v>
      </c>
      <c r="D63" s="35">
        <v>26624</v>
      </c>
      <c r="E63" s="40">
        <v>2</v>
      </c>
      <c r="F63" s="29">
        <v>200.554</v>
      </c>
      <c r="G63" s="44">
        <v>3</v>
      </c>
      <c r="H63" s="53">
        <v>305</v>
      </c>
      <c r="I63" s="53">
        <v>2</v>
      </c>
      <c r="J63" s="53">
        <v>339</v>
      </c>
      <c r="K63" s="52">
        <v>2</v>
      </c>
      <c r="L63" s="52">
        <v>4506</v>
      </c>
      <c r="M63" s="44">
        <v>2</v>
      </c>
      <c r="N63" s="55">
        <f t="shared" si="1"/>
        <v>13</v>
      </c>
      <c r="O63" s="35" t="s">
        <v>107</v>
      </c>
      <c r="P63" s="44">
        <v>0</v>
      </c>
      <c r="Q63" s="44">
        <v>5</v>
      </c>
      <c r="R63" s="44">
        <v>1</v>
      </c>
    </row>
    <row r="64" spans="1:18" x14ac:dyDescent="0.25">
      <c r="A64" s="36" t="s">
        <v>41</v>
      </c>
      <c r="B64" s="50">
        <v>19520</v>
      </c>
      <c r="C64" s="47">
        <v>3</v>
      </c>
      <c r="D64" s="35">
        <v>43430</v>
      </c>
      <c r="E64" s="40">
        <v>3</v>
      </c>
      <c r="F64" s="29">
        <v>156.08699999999999</v>
      </c>
      <c r="G64" s="44">
        <v>3</v>
      </c>
      <c r="H64" s="53">
        <v>727</v>
      </c>
      <c r="I64" s="53">
        <v>3</v>
      </c>
      <c r="J64" s="53">
        <v>430</v>
      </c>
      <c r="K64" s="52">
        <v>2</v>
      </c>
      <c r="L64" s="52">
        <v>18363</v>
      </c>
      <c r="M64" s="44">
        <v>3</v>
      </c>
      <c r="N64" s="55">
        <f t="shared" si="1"/>
        <v>17</v>
      </c>
      <c r="O64" s="35" t="s">
        <v>129</v>
      </c>
      <c r="P64" s="44">
        <v>0</v>
      </c>
      <c r="Q64" s="44">
        <v>1</v>
      </c>
      <c r="R64" s="44">
        <v>5</v>
      </c>
    </row>
    <row r="65" spans="1:18" x14ac:dyDescent="0.25">
      <c r="A65" s="36" t="s">
        <v>40</v>
      </c>
      <c r="B65" s="50">
        <v>6901</v>
      </c>
      <c r="C65" s="47">
        <v>2</v>
      </c>
      <c r="D65" s="35">
        <v>31811</v>
      </c>
      <c r="E65" s="40">
        <v>2</v>
      </c>
      <c r="F65" s="29">
        <v>154.83199999999999</v>
      </c>
      <c r="G65" s="44">
        <v>3</v>
      </c>
      <c r="H65" s="53">
        <v>101</v>
      </c>
      <c r="I65" s="53">
        <v>1</v>
      </c>
      <c r="J65" s="53">
        <v>315</v>
      </c>
      <c r="K65" s="52">
        <v>1</v>
      </c>
      <c r="L65" s="52">
        <v>6485</v>
      </c>
      <c r="M65" s="44">
        <v>2</v>
      </c>
      <c r="N65" s="55">
        <f t="shared" si="1"/>
        <v>11</v>
      </c>
      <c r="O65" s="35" t="s">
        <v>107</v>
      </c>
      <c r="P65" s="44">
        <v>2</v>
      </c>
      <c r="Q65" s="44">
        <v>3</v>
      </c>
      <c r="R65" s="44">
        <v>1</v>
      </c>
    </row>
    <row r="66" spans="1:18" x14ac:dyDescent="0.25">
      <c r="A66" s="36" t="s">
        <v>39</v>
      </c>
      <c r="B66" s="50">
        <v>4700</v>
      </c>
      <c r="C66" s="47">
        <v>2</v>
      </c>
      <c r="D66" s="35">
        <v>18470</v>
      </c>
      <c r="E66" s="40">
        <v>2</v>
      </c>
      <c r="F66" s="29">
        <v>56.097999999999999</v>
      </c>
      <c r="G66" s="44">
        <v>2</v>
      </c>
      <c r="H66" s="53">
        <v>329</v>
      </c>
      <c r="I66" s="53">
        <v>2</v>
      </c>
      <c r="J66" s="53">
        <v>17</v>
      </c>
      <c r="K66" s="52">
        <v>1</v>
      </c>
      <c r="L66" s="52">
        <v>4354</v>
      </c>
      <c r="M66" s="44">
        <v>2</v>
      </c>
      <c r="N66" s="55">
        <f t="shared" si="1"/>
        <v>11</v>
      </c>
      <c r="O66" s="35" t="s">
        <v>107</v>
      </c>
      <c r="P66" s="44">
        <v>1</v>
      </c>
      <c r="Q66" s="44">
        <v>5</v>
      </c>
      <c r="R66" s="44">
        <v>0</v>
      </c>
    </row>
    <row r="67" spans="1:18" x14ac:dyDescent="0.25">
      <c r="A67" s="36" t="s">
        <v>38</v>
      </c>
      <c r="B67" s="50">
        <v>13430</v>
      </c>
      <c r="C67" s="47">
        <v>3</v>
      </c>
      <c r="D67" s="35">
        <v>43961</v>
      </c>
      <c r="E67" s="40">
        <v>3</v>
      </c>
      <c r="F67" s="29">
        <v>102.619</v>
      </c>
      <c r="G67" s="44">
        <v>2</v>
      </c>
      <c r="H67" s="53">
        <v>406</v>
      </c>
      <c r="I67" s="53">
        <v>2</v>
      </c>
      <c r="J67" s="53">
        <v>727</v>
      </c>
      <c r="K67" s="52">
        <v>2</v>
      </c>
      <c r="L67" s="52">
        <v>12297</v>
      </c>
      <c r="M67" s="44">
        <v>3</v>
      </c>
      <c r="N67" s="55">
        <f t="shared" si="1"/>
        <v>15</v>
      </c>
      <c r="O67" s="35" t="s">
        <v>129</v>
      </c>
      <c r="P67" s="44">
        <v>0</v>
      </c>
      <c r="Q67" s="44">
        <v>3</v>
      </c>
      <c r="R67" s="44">
        <v>3</v>
      </c>
    </row>
    <row r="68" spans="1:18" x14ac:dyDescent="0.25">
      <c r="A68" s="36" t="s">
        <v>37</v>
      </c>
      <c r="B68" s="50">
        <v>3740</v>
      </c>
      <c r="C68" s="48">
        <v>1</v>
      </c>
      <c r="D68" s="35">
        <v>15382</v>
      </c>
      <c r="E68" s="40">
        <v>2</v>
      </c>
      <c r="F68" s="29">
        <v>97.744</v>
      </c>
      <c r="G68" s="44">
        <v>2</v>
      </c>
      <c r="H68" s="53">
        <v>85</v>
      </c>
      <c r="I68" s="53">
        <v>1</v>
      </c>
      <c r="J68" s="53">
        <v>122</v>
      </c>
      <c r="K68" s="52">
        <v>1</v>
      </c>
      <c r="L68" s="52">
        <v>3533</v>
      </c>
      <c r="M68" s="44">
        <v>2</v>
      </c>
      <c r="N68" s="55">
        <f t="shared" si="1"/>
        <v>9</v>
      </c>
      <c r="O68" s="35" t="s">
        <v>128</v>
      </c>
      <c r="P68" s="44">
        <v>3</v>
      </c>
      <c r="Q68" s="44">
        <v>3</v>
      </c>
      <c r="R68" s="44">
        <v>0</v>
      </c>
    </row>
    <row r="69" spans="1:18" x14ac:dyDescent="0.25">
      <c r="A69" s="36" t="s">
        <v>36</v>
      </c>
      <c r="B69" s="50">
        <v>5410</v>
      </c>
      <c r="C69" s="47">
        <v>2</v>
      </c>
      <c r="D69" s="35">
        <v>12950</v>
      </c>
      <c r="E69" s="40">
        <v>2</v>
      </c>
      <c r="F69" s="29">
        <v>36.075000000000003</v>
      </c>
      <c r="G69" s="44">
        <v>2</v>
      </c>
      <c r="H69" s="53">
        <v>1518</v>
      </c>
      <c r="I69" s="53">
        <v>3</v>
      </c>
      <c r="J69" s="53">
        <v>636</v>
      </c>
      <c r="K69" s="52">
        <v>2</v>
      </c>
      <c r="L69" s="52">
        <v>3256</v>
      </c>
      <c r="M69" s="44">
        <v>2</v>
      </c>
      <c r="N69" s="55">
        <f t="shared" si="1"/>
        <v>13</v>
      </c>
      <c r="O69" s="35" t="s">
        <v>107</v>
      </c>
      <c r="P69" s="44">
        <v>0</v>
      </c>
      <c r="Q69" s="44">
        <v>5</v>
      </c>
      <c r="R69" s="44">
        <v>1</v>
      </c>
    </row>
    <row r="70" spans="1:18" x14ac:dyDescent="0.25">
      <c r="A70" s="36" t="s">
        <v>35</v>
      </c>
      <c r="B70" s="50">
        <v>7280.0000000000009</v>
      </c>
      <c r="C70" s="47">
        <v>2</v>
      </c>
      <c r="D70" s="35">
        <v>18960.000000000004</v>
      </c>
      <c r="E70" s="40">
        <v>2</v>
      </c>
      <c r="F70" s="29">
        <v>160.58600000000001</v>
      </c>
      <c r="G70" s="44">
        <v>3</v>
      </c>
      <c r="H70" s="53">
        <v>279</v>
      </c>
      <c r="I70" s="53">
        <v>2</v>
      </c>
      <c r="J70" s="53">
        <v>2704</v>
      </c>
      <c r="K70" s="52">
        <v>3</v>
      </c>
      <c r="L70" s="52">
        <v>4297.0000000000009</v>
      </c>
      <c r="M70" s="44">
        <v>2</v>
      </c>
      <c r="N70" s="55">
        <f t="shared" ref="N70:N101" si="2">C70+E70+G70+I70+K70+M70</f>
        <v>14</v>
      </c>
      <c r="O70" s="35" t="s">
        <v>107</v>
      </c>
      <c r="P70" s="44">
        <v>0</v>
      </c>
      <c r="Q70" s="44">
        <v>4</v>
      </c>
      <c r="R70" s="44">
        <v>2</v>
      </c>
    </row>
    <row r="71" spans="1:18" x14ac:dyDescent="0.25">
      <c r="A71" s="36" t="s">
        <v>34</v>
      </c>
      <c r="B71" s="50">
        <v>13530</v>
      </c>
      <c r="C71" s="48">
        <v>3</v>
      </c>
      <c r="D71" s="35">
        <v>49940</v>
      </c>
      <c r="E71" s="40">
        <v>3</v>
      </c>
      <c r="F71" s="29">
        <v>114.78</v>
      </c>
      <c r="G71" s="44">
        <v>2</v>
      </c>
      <c r="H71" s="53">
        <v>645</v>
      </c>
      <c r="I71" s="53">
        <v>3</v>
      </c>
      <c r="J71" s="53">
        <v>1445</v>
      </c>
      <c r="K71" s="52">
        <v>2</v>
      </c>
      <c r="L71" s="52">
        <v>11440</v>
      </c>
      <c r="M71" s="44">
        <v>3</v>
      </c>
      <c r="N71" s="55">
        <f t="shared" si="2"/>
        <v>16</v>
      </c>
      <c r="O71" s="35" t="s">
        <v>129</v>
      </c>
      <c r="P71" s="44">
        <v>0</v>
      </c>
      <c r="Q71" s="44">
        <v>2</v>
      </c>
      <c r="R71" s="44">
        <v>4</v>
      </c>
    </row>
    <row r="72" spans="1:18" x14ac:dyDescent="0.25">
      <c r="A72" s="36" t="s">
        <v>33</v>
      </c>
      <c r="B72" s="50">
        <v>15490</v>
      </c>
      <c r="C72" s="47">
        <v>3</v>
      </c>
      <c r="D72" s="35">
        <v>39570</v>
      </c>
      <c r="E72" s="40">
        <v>3</v>
      </c>
      <c r="F72" s="29">
        <v>0</v>
      </c>
      <c r="G72" s="44">
        <v>1</v>
      </c>
      <c r="H72" s="53">
        <v>207</v>
      </c>
      <c r="I72" s="53">
        <v>2</v>
      </c>
      <c r="J72" s="53">
        <v>2196</v>
      </c>
      <c r="K72" s="52">
        <v>3</v>
      </c>
      <c r="L72" s="52">
        <v>13087</v>
      </c>
      <c r="M72" s="44">
        <v>3</v>
      </c>
      <c r="N72" s="55">
        <f t="shared" si="2"/>
        <v>15</v>
      </c>
      <c r="O72" s="35" t="s">
        <v>129</v>
      </c>
      <c r="P72" s="44">
        <v>1</v>
      </c>
      <c r="Q72" s="44">
        <v>1</v>
      </c>
      <c r="R72" s="44">
        <v>4</v>
      </c>
    </row>
    <row r="73" spans="1:18" x14ac:dyDescent="0.25">
      <c r="A73" s="36" t="s">
        <v>32</v>
      </c>
      <c r="B73" s="50">
        <v>41970</v>
      </c>
      <c r="C73" s="47">
        <v>3</v>
      </c>
      <c r="D73" s="35">
        <v>89030</v>
      </c>
      <c r="E73" s="40">
        <v>3</v>
      </c>
      <c r="F73" s="29">
        <v>249.386</v>
      </c>
      <c r="G73" s="44">
        <v>3</v>
      </c>
      <c r="H73" s="53">
        <v>1149</v>
      </c>
      <c r="I73" s="53">
        <v>3</v>
      </c>
      <c r="J73" s="53">
        <v>12163</v>
      </c>
      <c r="K73" s="52">
        <v>3</v>
      </c>
      <c r="L73" s="52">
        <v>28658</v>
      </c>
      <c r="M73" s="44">
        <v>3</v>
      </c>
      <c r="N73" s="55">
        <f t="shared" si="2"/>
        <v>18</v>
      </c>
      <c r="O73" s="35" t="s">
        <v>129</v>
      </c>
      <c r="P73" s="44">
        <v>0</v>
      </c>
      <c r="Q73" s="44">
        <v>0</v>
      </c>
      <c r="R73" s="44">
        <v>6</v>
      </c>
    </row>
    <row r="74" spans="1:18" x14ac:dyDescent="0.25">
      <c r="A74" s="36" t="s">
        <v>31</v>
      </c>
      <c r="B74" s="50">
        <v>6570</v>
      </c>
      <c r="C74" s="47">
        <v>2</v>
      </c>
      <c r="D74" s="35">
        <v>18670</v>
      </c>
      <c r="E74" s="40">
        <v>2</v>
      </c>
      <c r="F74" s="29">
        <v>0</v>
      </c>
      <c r="G74" s="44">
        <v>1</v>
      </c>
      <c r="H74" s="53">
        <v>520</v>
      </c>
      <c r="I74" s="53">
        <v>3</v>
      </c>
      <c r="J74" s="53">
        <v>180</v>
      </c>
      <c r="K74" s="52">
        <v>1</v>
      </c>
      <c r="L74" s="52">
        <v>5870</v>
      </c>
      <c r="M74" s="44">
        <v>2</v>
      </c>
      <c r="N74" s="55">
        <f t="shared" si="2"/>
        <v>11</v>
      </c>
      <c r="O74" s="35" t="s">
        <v>107</v>
      </c>
      <c r="P74" s="44">
        <v>2</v>
      </c>
      <c r="Q74" s="44">
        <v>3</v>
      </c>
      <c r="R74" s="44">
        <v>1</v>
      </c>
    </row>
    <row r="75" spans="1:18" x14ac:dyDescent="0.25">
      <c r="A75" s="36" t="s">
        <v>30</v>
      </c>
      <c r="B75" s="50">
        <v>3022</v>
      </c>
      <c r="C75" s="47">
        <v>1</v>
      </c>
      <c r="D75" s="35">
        <v>11330</v>
      </c>
      <c r="E75" s="40">
        <v>2</v>
      </c>
      <c r="F75" s="29">
        <v>50.119</v>
      </c>
      <c r="G75" s="44">
        <v>2</v>
      </c>
      <c r="H75" s="53">
        <v>239</v>
      </c>
      <c r="I75" s="53">
        <v>2</v>
      </c>
      <c r="J75" s="53">
        <v>805</v>
      </c>
      <c r="K75" s="52">
        <v>2</v>
      </c>
      <c r="L75" s="52">
        <v>1978</v>
      </c>
      <c r="M75" s="44">
        <v>1</v>
      </c>
      <c r="N75" s="55">
        <f t="shared" si="2"/>
        <v>10</v>
      </c>
      <c r="O75" s="35" t="s">
        <v>107</v>
      </c>
      <c r="P75" s="44">
        <v>2</v>
      </c>
      <c r="Q75" s="44">
        <v>4</v>
      </c>
      <c r="R75" s="44">
        <v>0</v>
      </c>
    </row>
    <row r="76" spans="1:18" x14ac:dyDescent="0.25">
      <c r="A76" s="36" t="s">
        <v>29</v>
      </c>
      <c r="B76" s="50">
        <v>3188</v>
      </c>
      <c r="C76" s="47">
        <v>1</v>
      </c>
      <c r="D76" s="35">
        <v>812.00000000000011</v>
      </c>
      <c r="E76" s="40">
        <v>1</v>
      </c>
      <c r="F76" s="29">
        <v>9.4120000000000008</v>
      </c>
      <c r="G76" s="44">
        <v>1</v>
      </c>
      <c r="H76" s="53">
        <v>588</v>
      </c>
      <c r="I76" s="53">
        <v>3</v>
      </c>
      <c r="J76" s="53">
        <v>1899</v>
      </c>
      <c r="K76" s="52">
        <v>3</v>
      </c>
      <c r="L76" s="52">
        <v>701</v>
      </c>
      <c r="M76" s="44">
        <v>1</v>
      </c>
      <c r="N76" s="55">
        <f t="shared" si="2"/>
        <v>10</v>
      </c>
      <c r="O76" s="35" t="s">
        <v>107</v>
      </c>
      <c r="P76" s="44">
        <v>4</v>
      </c>
      <c r="Q76" s="44">
        <v>0</v>
      </c>
      <c r="R76" s="44">
        <v>2</v>
      </c>
    </row>
    <row r="77" spans="1:18" x14ac:dyDescent="0.25">
      <c r="A77" s="36" t="s">
        <v>28</v>
      </c>
      <c r="B77" s="50">
        <v>83</v>
      </c>
      <c r="C77" s="47">
        <v>1</v>
      </c>
      <c r="D77" s="35">
        <v>10</v>
      </c>
      <c r="E77" s="40">
        <v>1</v>
      </c>
      <c r="F77" s="29">
        <v>0</v>
      </c>
      <c r="G77" s="44">
        <v>1</v>
      </c>
      <c r="H77" s="53">
        <v>15</v>
      </c>
      <c r="I77" s="53">
        <v>1</v>
      </c>
      <c r="J77" s="53">
        <v>54</v>
      </c>
      <c r="K77" s="52">
        <v>1</v>
      </c>
      <c r="L77" s="52">
        <v>14</v>
      </c>
      <c r="M77" s="44">
        <v>1</v>
      </c>
      <c r="N77" s="55">
        <f t="shared" si="2"/>
        <v>6</v>
      </c>
      <c r="O77" s="35" t="s">
        <v>128</v>
      </c>
      <c r="P77" s="44">
        <v>6</v>
      </c>
      <c r="Q77" s="44">
        <v>0</v>
      </c>
      <c r="R77" s="44">
        <v>0</v>
      </c>
    </row>
    <row r="78" spans="1:18" x14ac:dyDescent="0.25">
      <c r="A78" s="36" t="s">
        <v>27</v>
      </c>
      <c r="B78" s="50">
        <v>2313</v>
      </c>
      <c r="C78" s="47">
        <v>1</v>
      </c>
      <c r="D78" s="35">
        <v>7582</v>
      </c>
      <c r="E78" s="40">
        <v>1</v>
      </c>
      <c r="F78" s="29">
        <v>137.49299999999999</v>
      </c>
      <c r="G78" s="44">
        <v>3</v>
      </c>
      <c r="H78" s="53">
        <v>12</v>
      </c>
      <c r="I78" s="53">
        <v>1</v>
      </c>
      <c r="J78" s="53">
        <v>294</v>
      </c>
      <c r="K78" s="52">
        <v>1</v>
      </c>
      <c r="L78" s="52">
        <v>2007</v>
      </c>
      <c r="M78" s="44">
        <v>1</v>
      </c>
      <c r="N78" s="55">
        <f t="shared" si="2"/>
        <v>8</v>
      </c>
      <c r="O78" s="35" t="s">
        <v>128</v>
      </c>
      <c r="P78" s="44">
        <v>5</v>
      </c>
      <c r="Q78" s="44">
        <v>0</v>
      </c>
      <c r="R78" s="44">
        <v>1</v>
      </c>
    </row>
    <row r="79" spans="1:18" x14ac:dyDescent="0.25">
      <c r="A79" s="36" t="s">
        <v>26</v>
      </c>
      <c r="B79" s="50">
        <v>33330</v>
      </c>
      <c r="C79" s="47">
        <v>3</v>
      </c>
      <c r="D79" s="35">
        <v>38270</v>
      </c>
      <c r="E79" s="40">
        <v>3</v>
      </c>
      <c r="F79" s="29">
        <v>0</v>
      </c>
      <c r="G79" s="44">
        <v>1</v>
      </c>
      <c r="H79" s="53">
        <v>1117</v>
      </c>
      <c r="I79" s="53">
        <v>3</v>
      </c>
      <c r="J79" s="53">
        <v>8156</v>
      </c>
      <c r="K79" s="52">
        <v>3</v>
      </c>
      <c r="L79" s="52">
        <v>24057</v>
      </c>
      <c r="M79" s="44">
        <v>3</v>
      </c>
      <c r="N79" s="55">
        <f t="shared" si="2"/>
        <v>16</v>
      </c>
      <c r="O79" s="35" t="s">
        <v>129</v>
      </c>
      <c r="P79" s="44">
        <v>1</v>
      </c>
      <c r="Q79" s="44">
        <v>0</v>
      </c>
      <c r="R79" s="44">
        <v>5</v>
      </c>
    </row>
    <row r="80" spans="1:18" ht="15.6" customHeight="1" x14ac:dyDescent="0.25">
      <c r="A80" s="36" t="s">
        <v>25</v>
      </c>
      <c r="B80" s="50">
        <v>11390</v>
      </c>
      <c r="C80" s="47">
        <v>2</v>
      </c>
      <c r="D80" s="35">
        <v>22580</v>
      </c>
      <c r="E80" s="40">
        <v>2</v>
      </c>
      <c r="F80" s="29">
        <v>0</v>
      </c>
      <c r="G80" s="44">
        <v>1</v>
      </c>
      <c r="H80" s="53">
        <v>480</v>
      </c>
      <c r="I80" s="53">
        <v>3</v>
      </c>
      <c r="J80" s="53">
        <v>642</v>
      </c>
      <c r="K80" s="52">
        <v>2</v>
      </c>
      <c r="L80" s="52">
        <v>10268</v>
      </c>
      <c r="M80" s="44">
        <v>2</v>
      </c>
      <c r="N80" s="55">
        <f t="shared" si="2"/>
        <v>12</v>
      </c>
      <c r="O80" s="35" t="s">
        <v>107</v>
      </c>
      <c r="P80" s="44">
        <v>1</v>
      </c>
      <c r="Q80" s="44">
        <v>4</v>
      </c>
      <c r="R80" s="44">
        <v>1</v>
      </c>
    </row>
    <row r="81" spans="1:18" x14ac:dyDescent="0.25">
      <c r="A81" s="36" t="s">
        <v>24</v>
      </c>
      <c r="B81" s="50">
        <v>13340</v>
      </c>
      <c r="C81" s="47">
        <v>3</v>
      </c>
      <c r="D81" s="35">
        <v>45192</v>
      </c>
      <c r="E81" s="40">
        <v>3</v>
      </c>
      <c r="F81" s="29">
        <v>206.72</v>
      </c>
      <c r="G81" s="44">
        <v>3</v>
      </c>
      <c r="H81" s="53">
        <v>786</v>
      </c>
      <c r="I81" s="53">
        <v>3</v>
      </c>
      <c r="J81" s="53">
        <v>951</v>
      </c>
      <c r="K81" s="52">
        <v>2</v>
      </c>
      <c r="L81" s="52">
        <v>11603</v>
      </c>
      <c r="M81" s="44">
        <v>3</v>
      </c>
      <c r="N81" s="55">
        <f t="shared" si="2"/>
        <v>17</v>
      </c>
      <c r="O81" s="35" t="s">
        <v>129</v>
      </c>
      <c r="P81" s="44">
        <v>0</v>
      </c>
      <c r="Q81" s="44">
        <v>1</v>
      </c>
      <c r="R81" s="44">
        <v>5</v>
      </c>
    </row>
    <row r="82" spans="1:18" x14ac:dyDescent="0.25">
      <c r="A82" s="36" t="s">
        <v>23</v>
      </c>
      <c r="B82" s="50">
        <v>9570</v>
      </c>
      <c r="C82" s="47">
        <v>2</v>
      </c>
      <c r="D82" s="35">
        <v>37660</v>
      </c>
      <c r="E82" s="40">
        <v>3</v>
      </c>
      <c r="F82" s="29">
        <v>221.19800000000001</v>
      </c>
      <c r="G82" s="44">
        <v>3</v>
      </c>
      <c r="H82" s="53">
        <v>444</v>
      </c>
      <c r="I82" s="53">
        <v>2</v>
      </c>
      <c r="J82" s="53">
        <v>776</v>
      </c>
      <c r="K82" s="52">
        <v>2</v>
      </c>
      <c r="L82" s="52">
        <v>8350</v>
      </c>
      <c r="M82" s="44">
        <v>2</v>
      </c>
      <c r="N82" s="55">
        <f t="shared" si="2"/>
        <v>14</v>
      </c>
      <c r="O82" s="35" t="s">
        <v>107</v>
      </c>
      <c r="P82" s="44">
        <v>0</v>
      </c>
      <c r="Q82" s="44">
        <v>4</v>
      </c>
      <c r="R82" s="44">
        <v>2</v>
      </c>
    </row>
    <row r="83" spans="1:18" x14ac:dyDescent="0.25">
      <c r="A83" s="36" t="s">
        <v>22</v>
      </c>
      <c r="B83" s="50">
        <v>488</v>
      </c>
      <c r="C83" s="47">
        <v>1</v>
      </c>
      <c r="D83" s="35">
        <v>2142</v>
      </c>
      <c r="E83" s="40">
        <v>1</v>
      </c>
      <c r="F83" s="29">
        <v>11.81</v>
      </c>
      <c r="G83" s="44">
        <v>1</v>
      </c>
      <c r="H83" s="53">
        <v>111</v>
      </c>
      <c r="I83" s="53">
        <v>1</v>
      </c>
      <c r="J83" s="53">
        <v>152</v>
      </c>
      <c r="K83" s="52">
        <v>1</v>
      </c>
      <c r="L83" s="52">
        <v>225</v>
      </c>
      <c r="M83" s="44">
        <v>1</v>
      </c>
      <c r="N83" s="55">
        <f t="shared" si="2"/>
        <v>6</v>
      </c>
      <c r="O83" s="35" t="s">
        <v>128</v>
      </c>
      <c r="P83" s="44">
        <v>6</v>
      </c>
      <c r="Q83" s="44">
        <v>0</v>
      </c>
      <c r="R83" s="44">
        <v>0</v>
      </c>
    </row>
    <row r="84" spans="1:18" x14ac:dyDescent="0.25">
      <c r="A84" s="36" t="s">
        <v>21</v>
      </c>
      <c r="B84" s="50">
        <v>8101</v>
      </c>
      <c r="C84" s="47">
        <v>2</v>
      </c>
      <c r="D84" s="35">
        <v>17689.999999999996</v>
      </c>
      <c r="E84" s="40">
        <v>2</v>
      </c>
      <c r="F84" s="29">
        <v>0</v>
      </c>
      <c r="G84" s="44">
        <v>1</v>
      </c>
      <c r="H84" s="53">
        <v>57</v>
      </c>
      <c r="I84" s="53">
        <v>1</v>
      </c>
      <c r="J84" s="53">
        <v>221</v>
      </c>
      <c r="K84" s="52">
        <v>1</v>
      </c>
      <c r="L84" s="52">
        <v>7823</v>
      </c>
      <c r="M84" s="44">
        <v>2</v>
      </c>
      <c r="N84" s="55">
        <f t="shared" si="2"/>
        <v>9</v>
      </c>
      <c r="O84" s="35" t="s">
        <v>128</v>
      </c>
      <c r="P84" s="44">
        <v>3</v>
      </c>
      <c r="Q84" s="44">
        <v>3</v>
      </c>
      <c r="R84" s="44">
        <v>0</v>
      </c>
    </row>
    <row r="85" spans="1:18" x14ac:dyDescent="0.25">
      <c r="A85" s="36" t="s">
        <v>20</v>
      </c>
      <c r="B85" s="50">
        <v>3150</v>
      </c>
      <c r="C85" s="47">
        <v>1</v>
      </c>
      <c r="D85" s="35">
        <v>18240</v>
      </c>
      <c r="E85" s="40">
        <v>2</v>
      </c>
      <c r="F85" s="29">
        <v>44.226999999999997</v>
      </c>
      <c r="G85" s="44">
        <v>2</v>
      </c>
      <c r="H85" s="53">
        <v>86</v>
      </c>
      <c r="I85" s="53">
        <v>1</v>
      </c>
      <c r="J85" s="53">
        <v>11</v>
      </c>
      <c r="K85" s="52">
        <v>1</v>
      </c>
      <c r="L85" s="52">
        <v>3053</v>
      </c>
      <c r="M85" s="44">
        <v>2</v>
      </c>
      <c r="N85" s="55">
        <f t="shared" si="2"/>
        <v>9</v>
      </c>
      <c r="O85" s="35" t="s">
        <v>128</v>
      </c>
      <c r="P85" s="44">
        <v>3</v>
      </c>
      <c r="Q85" s="44">
        <v>3</v>
      </c>
      <c r="R85" s="44">
        <v>0</v>
      </c>
    </row>
    <row r="86" spans="1:18" x14ac:dyDescent="0.25">
      <c r="A86" s="36" t="s">
        <v>19</v>
      </c>
      <c r="B86" s="50">
        <v>3303</v>
      </c>
      <c r="C86" s="47">
        <v>1</v>
      </c>
      <c r="D86" s="35">
        <v>17530</v>
      </c>
      <c r="E86" s="40">
        <v>2</v>
      </c>
      <c r="F86" s="29">
        <v>149.44200000000001</v>
      </c>
      <c r="G86" s="44">
        <v>3</v>
      </c>
      <c r="H86" s="53">
        <v>95</v>
      </c>
      <c r="I86" s="53">
        <v>1</v>
      </c>
      <c r="J86" s="53">
        <v>515</v>
      </c>
      <c r="K86" s="52">
        <v>2</v>
      </c>
      <c r="L86" s="52">
        <v>2693</v>
      </c>
      <c r="M86" s="44">
        <v>2</v>
      </c>
      <c r="N86" s="55">
        <f t="shared" si="2"/>
        <v>11</v>
      </c>
      <c r="O86" s="35" t="s">
        <v>107</v>
      </c>
      <c r="P86" s="44">
        <v>2</v>
      </c>
      <c r="Q86" s="44">
        <v>3</v>
      </c>
      <c r="R86" s="44">
        <v>1</v>
      </c>
    </row>
    <row r="87" spans="1:18" x14ac:dyDescent="0.25">
      <c r="A87" s="36" t="s">
        <v>18</v>
      </c>
      <c r="B87" s="50">
        <v>8240</v>
      </c>
      <c r="C87" s="47">
        <v>2</v>
      </c>
      <c r="D87" s="35">
        <v>25990</v>
      </c>
      <c r="E87" s="40">
        <v>2</v>
      </c>
      <c r="F87" s="29">
        <v>188.58799999999999</v>
      </c>
      <c r="G87" s="44">
        <v>3</v>
      </c>
      <c r="H87" s="53">
        <v>329</v>
      </c>
      <c r="I87" s="53">
        <v>2</v>
      </c>
      <c r="J87" s="53">
        <v>171</v>
      </c>
      <c r="K87" s="52">
        <v>1</v>
      </c>
      <c r="L87" s="52">
        <v>7740</v>
      </c>
      <c r="M87" s="44">
        <v>2</v>
      </c>
      <c r="N87" s="55">
        <f t="shared" si="2"/>
        <v>12</v>
      </c>
      <c r="O87" s="35" t="s">
        <v>107</v>
      </c>
      <c r="P87" s="44">
        <v>1</v>
      </c>
      <c r="Q87" s="44">
        <v>4</v>
      </c>
      <c r="R87" s="44">
        <v>1</v>
      </c>
    </row>
    <row r="88" spans="1:18" x14ac:dyDescent="0.25">
      <c r="A88" s="36" t="s">
        <v>17</v>
      </c>
      <c r="B88" s="50">
        <v>22020.000000000004</v>
      </c>
      <c r="C88" s="48">
        <v>3</v>
      </c>
      <c r="D88" s="35">
        <v>36830</v>
      </c>
      <c r="E88" s="40">
        <v>2</v>
      </c>
      <c r="F88" s="29">
        <v>161.18799999999999</v>
      </c>
      <c r="G88" s="44">
        <v>3</v>
      </c>
      <c r="H88" s="53">
        <v>499</v>
      </c>
      <c r="I88" s="53">
        <v>3</v>
      </c>
      <c r="J88" s="53">
        <v>2181</v>
      </c>
      <c r="K88" s="52">
        <v>3</v>
      </c>
      <c r="L88" s="52">
        <v>19340.000000000004</v>
      </c>
      <c r="M88" s="44">
        <v>3</v>
      </c>
      <c r="N88" s="55">
        <f t="shared" si="2"/>
        <v>17</v>
      </c>
      <c r="O88" s="35" t="s">
        <v>129</v>
      </c>
      <c r="P88" s="44">
        <v>0</v>
      </c>
      <c r="Q88" s="44">
        <v>1</v>
      </c>
      <c r="R88" s="44">
        <v>5</v>
      </c>
    </row>
    <row r="89" spans="1:18" x14ac:dyDescent="0.25">
      <c r="A89" s="36" t="s">
        <v>16</v>
      </c>
      <c r="B89" s="50">
        <v>8000</v>
      </c>
      <c r="C89" s="48">
        <v>2</v>
      </c>
      <c r="D89" s="35">
        <v>32609.999999999996</v>
      </c>
      <c r="E89" s="40">
        <v>2</v>
      </c>
      <c r="F89" s="29">
        <v>257.89400000000001</v>
      </c>
      <c r="G89" s="44">
        <v>3</v>
      </c>
      <c r="H89" s="53">
        <v>445</v>
      </c>
      <c r="I89" s="53">
        <v>2</v>
      </c>
      <c r="J89" s="53">
        <v>2930</v>
      </c>
      <c r="K89" s="52">
        <v>3</v>
      </c>
      <c r="L89" s="52">
        <v>4625</v>
      </c>
      <c r="M89" s="44">
        <v>2</v>
      </c>
      <c r="N89" s="55">
        <f t="shared" si="2"/>
        <v>14</v>
      </c>
      <c r="O89" s="35" t="s">
        <v>107</v>
      </c>
      <c r="P89" s="44">
        <v>0</v>
      </c>
      <c r="Q89" s="44">
        <v>4</v>
      </c>
      <c r="R89" s="44">
        <v>2</v>
      </c>
    </row>
    <row r="90" spans="1:18" x14ac:dyDescent="0.25">
      <c r="A90" s="36" t="s">
        <v>15</v>
      </c>
      <c r="B90" s="50">
        <v>44240</v>
      </c>
      <c r="C90" s="47">
        <v>3</v>
      </c>
      <c r="D90" s="35">
        <v>51842</v>
      </c>
      <c r="E90" s="40">
        <v>3</v>
      </c>
      <c r="F90" s="29">
        <v>257.988</v>
      </c>
      <c r="G90" s="44">
        <v>3</v>
      </c>
      <c r="H90" s="53">
        <v>345</v>
      </c>
      <c r="I90" s="53">
        <v>2</v>
      </c>
      <c r="J90" s="53">
        <v>25854</v>
      </c>
      <c r="K90" s="52">
        <v>3</v>
      </c>
      <c r="L90" s="52">
        <v>18041</v>
      </c>
      <c r="M90" s="44">
        <v>3</v>
      </c>
      <c r="N90" s="55">
        <f t="shared" si="2"/>
        <v>17</v>
      </c>
      <c r="O90" s="35" t="s">
        <v>129</v>
      </c>
      <c r="P90" s="44">
        <v>0</v>
      </c>
      <c r="Q90" s="44">
        <v>1</v>
      </c>
      <c r="R90" s="44">
        <v>5</v>
      </c>
    </row>
    <row r="91" spans="1:18" x14ac:dyDescent="0.25">
      <c r="A91" s="36" t="s">
        <v>14</v>
      </c>
      <c r="B91" s="50">
        <v>25740</v>
      </c>
      <c r="C91" s="47">
        <v>3</v>
      </c>
      <c r="D91" s="35">
        <v>82244</v>
      </c>
      <c r="E91" s="40">
        <v>3</v>
      </c>
      <c r="F91" s="29">
        <v>150.31771890956199</v>
      </c>
      <c r="G91" s="44">
        <v>3</v>
      </c>
      <c r="H91" s="53">
        <v>543</v>
      </c>
      <c r="I91" s="53">
        <v>3</v>
      </c>
      <c r="J91" s="53">
        <v>9238</v>
      </c>
      <c r="K91" s="52">
        <v>3</v>
      </c>
      <c r="L91" s="52">
        <v>15959</v>
      </c>
      <c r="M91" s="44">
        <v>3</v>
      </c>
      <c r="N91" s="55">
        <f t="shared" si="2"/>
        <v>18</v>
      </c>
      <c r="O91" s="35" t="s">
        <v>129</v>
      </c>
      <c r="P91" s="44">
        <v>0</v>
      </c>
      <c r="Q91" s="44">
        <v>0</v>
      </c>
      <c r="R91" s="44">
        <v>6</v>
      </c>
    </row>
    <row r="92" spans="1:18" x14ac:dyDescent="0.25">
      <c r="A92" s="36" t="s">
        <v>13</v>
      </c>
      <c r="B92" s="50">
        <v>3385</v>
      </c>
      <c r="C92" s="47">
        <v>1</v>
      </c>
      <c r="D92" s="35">
        <v>363</v>
      </c>
      <c r="E92" s="40">
        <v>1</v>
      </c>
      <c r="F92" s="29">
        <v>112.419</v>
      </c>
      <c r="G92" s="44">
        <v>2</v>
      </c>
      <c r="H92" s="53">
        <v>33</v>
      </c>
      <c r="I92" s="53">
        <v>1</v>
      </c>
      <c r="J92" s="53">
        <v>1625</v>
      </c>
      <c r="K92" s="52">
        <v>2</v>
      </c>
      <c r="L92" s="52">
        <v>1727</v>
      </c>
      <c r="M92" s="44">
        <v>1</v>
      </c>
      <c r="N92" s="55">
        <f t="shared" si="2"/>
        <v>8</v>
      </c>
      <c r="O92" s="35" t="s">
        <v>128</v>
      </c>
      <c r="P92" s="44">
        <v>4</v>
      </c>
      <c r="Q92" s="44">
        <v>2</v>
      </c>
      <c r="R92" s="44">
        <v>0</v>
      </c>
    </row>
    <row r="93" spans="1:18" x14ac:dyDescent="0.25">
      <c r="A93" s="36" t="s">
        <v>12</v>
      </c>
      <c r="B93" s="50">
        <v>183</v>
      </c>
      <c r="C93" s="47">
        <v>1</v>
      </c>
      <c r="D93" s="35">
        <v>52</v>
      </c>
      <c r="E93" s="40">
        <v>1</v>
      </c>
      <c r="F93" s="29">
        <v>0.72199999999999998</v>
      </c>
      <c r="G93" s="44">
        <v>1</v>
      </c>
      <c r="H93" s="53">
        <v>94</v>
      </c>
      <c r="I93" s="53">
        <v>1</v>
      </c>
      <c r="J93" s="53">
        <v>2</v>
      </c>
      <c r="K93" s="52">
        <v>1</v>
      </c>
      <c r="L93" s="52">
        <v>87</v>
      </c>
      <c r="M93" s="44">
        <v>1</v>
      </c>
      <c r="N93" s="55">
        <f t="shared" si="2"/>
        <v>6</v>
      </c>
      <c r="O93" s="35" t="s">
        <v>128</v>
      </c>
      <c r="P93" s="44">
        <v>6</v>
      </c>
      <c r="Q93" s="44">
        <v>0</v>
      </c>
      <c r="R93" s="44">
        <v>0</v>
      </c>
    </row>
    <row r="94" spans="1:18" x14ac:dyDescent="0.25">
      <c r="A94" s="36" t="s">
        <v>11</v>
      </c>
      <c r="B94" s="50">
        <v>41910</v>
      </c>
      <c r="C94" s="47">
        <v>3</v>
      </c>
      <c r="D94" s="35">
        <v>68011</v>
      </c>
      <c r="E94" s="40">
        <v>3</v>
      </c>
      <c r="F94" s="29">
        <v>87.427000000000007</v>
      </c>
      <c r="G94" s="44">
        <v>2</v>
      </c>
      <c r="H94" s="53">
        <v>1253</v>
      </c>
      <c r="I94" s="53">
        <v>3</v>
      </c>
      <c r="J94" s="53">
        <v>16855</v>
      </c>
      <c r="K94" s="52">
        <v>3</v>
      </c>
      <c r="L94" s="52">
        <v>23802</v>
      </c>
      <c r="M94" s="44">
        <v>3</v>
      </c>
      <c r="N94" s="55">
        <f t="shared" si="2"/>
        <v>17</v>
      </c>
      <c r="O94" s="35" t="s">
        <v>129</v>
      </c>
      <c r="P94" s="44">
        <v>0</v>
      </c>
      <c r="Q94" s="44">
        <v>1</v>
      </c>
      <c r="R94" s="44">
        <v>5</v>
      </c>
    </row>
    <row r="95" spans="1:18" x14ac:dyDescent="0.25">
      <c r="A95" s="36" t="s">
        <v>10</v>
      </c>
      <c r="B95" s="50">
        <v>15980</v>
      </c>
      <c r="C95" s="48">
        <v>3</v>
      </c>
      <c r="D95" s="35">
        <v>55430</v>
      </c>
      <c r="E95" s="40">
        <v>3</v>
      </c>
      <c r="F95" s="29">
        <v>0</v>
      </c>
      <c r="G95" s="44">
        <v>1</v>
      </c>
      <c r="H95" s="53">
        <v>229</v>
      </c>
      <c r="I95" s="53">
        <v>2</v>
      </c>
      <c r="J95" s="53">
        <v>489</v>
      </c>
      <c r="K95" s="52">
        <v>2</v>
      </c>
      <c r="L95" s="52">
        <v>15262</v>
      </c>
      <c r="M95" s="44">
        <v>3</v>
      </c>
      <c r="N95" s="55">
        <f t="shared" si="2"/>
        <v>14</v>
      </c>
      <c r="O95" s="35" t="s">
        <v>107</v>
      </c>
      <c r="P95" s="44">
        <v>1</v>
      </c>
      <c r="Q95" s="44">
        <v>2</v>
      </c>
      <c r="R95" s="44">
        <v>3</v>
      </c>
    </row>
    <row r="96" spans="1:18" x14ac:dyDescent="0.25">
      <c r="A96" s="36" t="s">
        <v>9</v>
      </c>
      <c r="B96" s="50">
        <v>29130</v>
      </c>
      <c r="C96" s="47">
        <v>3</v>
      </c>
      <c r="D96" s="35">
        <v>59970</v>
      </c>
      <c r="E96" s="40">
        <v>3</v>
      </c>
      <c r="F96" s="29">
        <v>36.817</v>
      </c>
      <c r="G96" s="44">
        <v>2</v>
      </c>
      <c r="H96" s="53">
        <v>1271</v>
      </c>
      <c r="I96" s="53">
        <v>3</v>
      </c>
      <c r="J96" s="53">
        <v>2572</v>
      </c>
      <c r="K96" s="52">
        <v>3</v>
      </c>
      <c r="L96" s="52">
        <v>25287</v>
      </c>
      <c r="M96" s="44">
        <v>3</v>
      </c>
      <c r="N96" s="55">
        <f t="shared" si="2"/>
        <v>17</v>
      </c>
      <c r="O96" s="35" t="s">
        <v>129</v>
      </c>
      <c r="P96" s="44">
        <v>0</v>
      </c>
      <c r="Q96" s="44">
        <v>1</v>
      </c>
      <c r="R96" s="44">
        <v>5</v>
      </c>
    </row>
    <row r="97" spans="1:18" x14ac:dyDescent="0.25">
      <c r="A97" s="36" t="s">
        <v>8</v>
      </c>
      <c r="B97" s="50">
        <v>16210.000000000002</v>
      </c>
      <c r="C97" s="47">
        <v>3</v>
      </c>
      <c r="D97" s="35">
        <v>50855</v>
      </c>
      <c r="E97" s="40">
        <v>3</v>
      </c>
      <c r="F97" s="29">
        <v>110.577</v>
      </c>
      <c r="G97" s="44">
        <v>2</v>
      </c>
      <c r="H97" s="53">
        <v>612</v>
      </c>
      <c r="I97" s="53">
        <v>3</v>
      </c>
      <c r="J97" s="53">
        <v>819</v>
      </c>
      <c r="K97" s="52">
        <v>2</v>
      </c>
      <c r="L97" s="52">
        <v>14779.000000000002</v>
      </c>
      <c r="M97" s="44">
        <v>3</v>
      </c>
      <c r="N97" s="55">
        <f t="shared" si="2"/>
        <v>16</v>
      </c>
      <c r="O97" s="35" t="s">
        <v>129</v>
      </c>
      <c r="P97" s="44">
        <v>0</v>
      </c>
      <c r="Q97" s="44">
        <v>2</v>
      </c>
      <c r="R97" s="44">
        <v>4</v>
      </c>
    </row>
    <row r="98" spans="1:18" x14ac:dyDescent="0.25">
      <c r="A98" s="36" t="s">
        <v>7</v>
      </c>
      <c r="B98" s="50">
        <v>42350</v>
      </c>
      <c r="C98" s="48">
        <v>3</v>
      </c>
      <c r="D98" s="35">
        <v>80580</v>
      </c>
      <c r="E98" s="40">
        <v>3</v>
      </c>
      <c r="F98" s="29">
        <v>44.939</v>
      </c>
      <c r="G98" s="44">
        <v>2</v>
      </c>
      <c r="H98" s="53">
        <v>1295</v>
      </c>
      <c r="I98" s="53">
        <v>3</v>
      </c>
      <c r="J98" s="53">
        <v>6948</v>
      </c>
      <c r="K98" s="52">
        <v>3</v>
      </c>
      <c r="L98" s="52">
        <v>34107</v>
      </c>
      <c r="M98" s="44">
        <v>3</v>
      </c>
      <c r="N98" s="55">
        <f t="shared" si="2"/>
        <v>17</v>
      </c>
      <c r="O98" s="35" t="s">
        <v>129</v>
      </c>
      <c r="P98" s="44">
        <v>0</v>
      </c>
      <c r="Q98" s="44">
        <v>1</v>
      </c>
      <c r="R98" s="44">
        <v>5</v>
      </c>
    </row>
    <row r="99" spans="1:18" x14ac:dyDescent="0.25">
      <c r="A99" s="36" t="s">
        <v>6</v>
      </c>
      <c r="B99" s="50">
        <v>13159.999999999998</v>
      </c>
      <c r="C99" s="47">
        <v>3</v>
      </c>
      <c r="D99" s="35">
        <v>40320</v>
      </c>
      <c r="E99" s="40">
        <v>3</v>
      </c>
      <c r="F99" s="29">
        <v>397.53100000000001</v>
      </c>
      <c r="G99" s="44">
        <v>3</v>
      </c>
      <c r="H99" s="53">
        <v>173</v>
      </c>
      <c r="I99" s="53">
        <v>1</v>
      </c>
      <c r="J99" s="53">
        <v>1875</v>
      </c>
      <c r="K99" s="52">
        <v>3</v>
      </c>
      <c r="L99" s="52">
        <v>11111.999999999998</v>
      </c>
      <c r="M99" s="44">
        <v>3</v>
      </c>
      <c r="N99" s="55">
        <f t="shared" si="2"/>
        <v>16</v>
      </c>
      <c r="O99" s="35" t="s">
        <v>129</v>
      </c>
      <c r="P99" s="44">
        <v>1</v>
      </c>
      <c r="Q99" s="44">
        <v>0</v>
      </c>
      <c r="R99" s="44">
        <v>5</v>
      </c>
    </row>
    <row r="100" spans="1:18" x14ac:dyDescent="0.25">
      <c r="A100" s="36" t="s">
        <v>5</v>
      </c>
      <c r="B100" s="50">
        <v>1512</v>
      </c>
      <c r="C100" s="47">
        <v>1</v>
      </c>
      <c r="D100" s="35">
        <v>6132</v>
      </c>
      <c r="E100" s="40">
        <v>1</v>
      </c>
      <c r="F100" s="29">
        <v>120.71</v>
      </c>
      <c r="G100" s="44">
        <v>3</v>
      </c>
      <c r="H100" s="53">
        <v>64</v>
      </c>
      <c r="I100" s="53">
        <v>1</v>
      </c>
      <c r="J100" s="53">
        <v>239</v>
      </c>
      <c r="K100" s="52">
        <v>1</v>
      </c>
      <c r="L100" s="52">
        <v>1209</v>
      </c>
      <c r="M100" s="44">
        <v>1</v>
      </c>
      <c r="N100" s="55">
        <f t="shared" si="2"/>
        <v>8</v>
      </c>
      <c r="O100" s="35" t="s">
        <v>128</v>
      </c>
      <c r="P100" s="44">
        <v>5</v>
      </c>
      <c r="Q100" s="44">
        <v>0</v>
      </c>
      <c r="R100" s="44">
        <v>1</v>
      </c>
    </row>
    <row r="101" spans="1:18" x14ac:dyDescent="0.25">
      <c r="A101" s="36" t="s">
        <v>4</v>
      </c>
      <c r="B101" s="50">
        <v>20580</v>
      </c>
      <c r="C101" s="47">
        <v>3</v>
      </c>
      <c r="D101" s="35">
        <v>61581</v>
      </c>
      <c r="E101" s="40">
        <v>3</v>
      </c>
      <c r="F101" s="29">
        <v>111.675</v>
      </c>
      <c r="G101" s="44">
        <v>2</v>
      </c>
      <c r="H101" s="53">
        <v>585</v>
      </c>
      <c r="I101" s="53">
        <v>3</v>
      </c>
      <c r="J101" s="53">
        <v>5832</v>
      </c>
      <c r="K101" s="52">
        <v>3</v>
      </c>
      <c r="L101" s="52">
        <v>14163</v>
      </c>
      <c r="M101" s="44">
        <v>3</v>
      </c>
      <c r="N101" s="55">
        <f t="shared" si="2"/>
        <v>17</v>
      </c>
      <c r="O101" s="35" t="s">
        <v>129</v>
      </c>
      <c r="P101" s="44">
        <v>0</v>
      </c>
      <c r="Q101" s="44">
        <v>1</v>
      </c>
      <c r="R101" s="44">
        <v>5</v>
      </c>
    </row>
    <row r="102" spans="1:18" x14ac:dyDescent="0.25">
      <c r="A102" s="36" t="s">
        <v>3</v>
      </c>
      <c r="B102" s="50">
        <v>27040</v>
      </c>
      <c r="C102" s="47">
        <v>3</v>
      </c>
      <c r="D102" s="35">
        <v>65810</v>
      </c>
      <c r="E102" s="40">
        <v>3</v>
      </c>
      <c r="F102" s="29">
        <v>232.792</v>
      </c>
      <c r="G102" s="44">
        <v>3</v>
      </c>
      <c r="H102" s="53">
        <v>1867</v>
      </c>
      <c r="I102" s="53">
        <v>3</v>
      </c>
      <c r="J102" s="53">
        <v>1459</v>
      </c>
      <c r="K102" s="52">
        <v>2</v>
      </c>
      <c r="L102" s="52">
        <v>23714</v>
      </c>
      <c r="M102" s="44">
        <v>3</v>
      </c>
      <c r="N102" s="55">
        <f t="shared" ref="N102:N133" si="3">C102+E102+G102+I102+K102+M102</f>
        <v>17</v>
      </c>
      <c r="O102" s="35" t="s">
        <v>129</v>
      </c>
      <c r="P102" s="44">
        <v>0</v>
      </c>
      <c r="Q102" s="44">
        <v>1</v>
      </c>
      <c r="R102" s="44">
        <v>5</v>
      </c>
    </row>
    <row r="103" spans="1:18" x14ac:dyDescent="0.25">
      <c r="A103" s="36" t="s">
        <v>2</v>
      </c>
      <c r="B103" s="50">
        <v>7150</v>
      </c>
      <c r="C103" s="47">
        <v>2</v>
      </c>
      <c r="D103" s="35">
        <v>22783</v>
      </c>
      <c r="E103" s="40">
        <v>2</v>
      </c>
      <c r="F103" s="29">
        <v>73.334000000000003</v>
      </c>
      <c r="G103" s="44">
        <v>2</v>
      </c>
      <c r="H103" s="53">
        <v>2395</v>
      </c>
      <c r="I103" s="53">
        <v>3</v>
      </c>
      <c r="J103" s="53">
        <v>669</v>
      </c>
      <c r="K103" s="52">
        <v>2</v>
      </c>
      <c r="L103" s="52">
        <v>4086</v>
      </c>
      <c r="M103" s="44">
        <v>2</v>
      </c>
      <c r="N103" s="55">
        <f t="shared" si="3"/>
        <v>13</v>
      </c>
      <c r="O103" s="35" t="s">
        <v>107</v>
      </c>
      <c r="P103" s="44">
        <v>0</v>
      </c>
      <c r="Q103" s="44">
        <v>5</v>
      </c>
      <c r="R103" s="44">
        <v>1</v>
      </c>
    </row>
    <row r="105" spans="1:18" x14ac:dyDescent="0.25">
      <c r="B105" s="35">
        <f>SUM(Tabel24[Samlet naturareal (ha)])</f>
        <v>1056488</v>
      </c>
    </row>
  </sheetData>
  <mergeCells count="2">
    <mergeCell ref="N4:O4"/>
    <mergeCell ref="P4:R4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AC604-9769-43F2-879A-D77F397BB816}">
  <dimension ref="A1:R105"/>
  <sheetViews>
    <sheetView workbookViewId="0">
      <pane xSplit="1" ySplit="5" topLeftCell="G6" activePane="bottomRight" state="frozen"/>
      <selection pane="topRight" activeCell="B1" sqref="B1"/>
      <selection pane="bottomLeft" activeCell="A3" sqref="A3"/>
      <selection pane="bottomRight" activeCell="D9" sqref="D9"/>
    </sheetView>
  </sheetViews>
  <sheetFormatPr defaultRowHeight="15" x14ac:dyDescent="0.25"/>
  <cols>
    <col min="1" max="1" width="25.7109375" customWidth="1"/>
    <col min="2" max="4" width="21.28515625" customWidth="1"/>
    <col min="5" max="5" width="21.28515625" style="1" customWidth="1"/>
    <col min="6" max="6" width="21.28515625" style="4" customWidth="1"/>
    <col min="7" max="7" width="21.28515625" style="15" customWidth="1"/>
    <col min="8" max="8" width="21.28515625" style="4" customWidth="1"/>
    <col min="9" max="10" width="21.28515625" style="15" customWidth="1"/>
    <col min="11" max="11" width="21.28515625" style="7" customWidth="1"/>
    <col min="12" max="12" width="21.28515625" style="28" customWidth="1"/>
    <col min="13" max="13" width="21.28515625" style="19" customWidth="1"/>
    <col min="14" max="15" width="21.28515625" style="32" customWidth="1"/>
    <col min="16" max="16" width="22.140625" customWidth="1"/>
    <col min="17" max="17" width="23.5703125" customWidth="1"/>
    <col min="18" max="18" width="22.5703125" customWidth="1"/>
  </cols>
  <sheetData>
    <row r="1" spans="1:18" ht="39.950000000000003" customHeight="1" x14ac:dyDescent="0.25">
      <c r="A1" s="75" t="s">
        <v>145</v>
      </c>
    </row>
    <row r="2" spans="1:18" x14ac:dyDescent="0.25">
      <c r="A2" s="86" t="s">
        <v>140</v>
      </c>
    </row>
    <row r="3" spans="1:18" x14ac:dyDescent="0.25">
      <c r="A3" s="35"/>
    </row>
    <row r="4" spans="1:18" ht="38.450000000000003" customHeight="1" x14ac:dyDescent="0.25">
      <c r="B4" s="73" t="s">
        <v>106</v>
      </c>
      <c r="C4" s="6"/>
      <c r="D4" s="6"/>
      <c r="E4" s="5"/>
      <c r="F4" s="72" t="s">
        <v>105</v>
      </c>
      <c r="G4" s="23"/>
      <c r="H4" s="20"/>
      <c r="I4" s="23"/>
      <c r="J4" s="76" t="s">
        <v>104</v>
      </c>
      <c r="K4" s="70"/>
      <c r="L4" s="26"/>
      <c r="M4" s="8"/>
      <c r="N4" s="71" t="s">
        <v>136</v>
      </c>
      <c r="O4" s="62"/>
      <c r="P4" s="88" t="s">
        <v>141</v>
      </c>
      <c r="Q4" s="88"/>
      <c r="R4" s="88"/>
    </row>
    <row r="5" spans="1:18" s="9" customFormat="1" ht="87.6" customHeight="1" x14ac:dyDescent="0.25">
      <c r="A5" s="9" t="s">
        <v>102</v>
      </c>
      <c r="B5" s="10" t="s">
        <v>133</v>
      </c>
      <c r="C5" s="10" t="s">
        <v>109</v>
      </c>
      <c r="D5" s="11" t="s">
        <v>100</v>
      </c>
      <c r="E5" s="11" t="s">
        <v>108</v>
      </c>
      <c r="F5" s="21" t="s">
        <v>153</v>
      </c>
      <c r="G5" s="24" t="s">
        <v>152</v>
      </c>
      <c r="H5" s="58" t="s">
        <v>101</v>
      </c>
      <c r="I5" s="59" t="s">
        <v>110</v>
      </c>
      <c r="J5" s="14" t="s">
        <v>149</v>
      </c>
      <c r="K5" s="12" t="s">
        <v>148</v>
      </c>
      <c r="L5" s="27" t="s">
        <v>103</v>
      </c>
      <c r="M5" s="18" t="s">
        <v>150</v>
      </c>
      <c r="N5" s="33" t="s">
        <v>151</v>
      </c>
      <c r="O5" s="13" t="s">
        <v>135</v>
      </c>
      <c r="P5" s="11" t="s">
        <v>137</v>
      </c>
      <c r="Q5" s="11" t="s">
        <v>139</v>
      </c>
      <c r="R5" s="11" t="s">
        <v>138</v>
      </c>
    </row>
    <row r="6" spans="1:18" x14ac:dyDescent="0.25">
      <c r="A6" t="s">
        <v>99</v>
      </c>
      <c r="B6">
        <v>32</v>
      </c>
      <c r="C6">
        <v>1</v>
      </c>
      <c r="D6" s="29">
        <v>3.9956411187795129</v>
      </c>
      <c r="E6" s="17">
        <v>2</v>
      </c>
      <c r="F6" s="22">
        <v>77.842999999999989</v>
      </c>
      <c r="G6" s="16">
        <v>1</v>
      </c>
      <c r="H6" s="22">
        <v>14.792226661823465</v>
      </c>
      <c r="I6" s="16">
        <v>1</v>
      </c>
      <c r="J6" s="30">
        <v>1</v>
      </c>
      <c r="K6" s="17">
        <v>1</v>
      </c>
      <c r="L6" s="31">
        <v>0.36324010170722848</v>
      </c>
      <c r="M6" s="17">
        <v>1</v>
      </c>
      <c r="N6" s="32">
        <f>C6+E6+G6+I6+K6+M6</f>
        <v>7</v>
      </c>
      <c r="O6" s="7" t="s">
        <v>111</v>
      </c>
      <c r="P6" s="15">
        <v>5</v>
      </c>
      <c r="Q6" s="15">
        <v>1</v>
      </c>
      <c r="R6" s="15">
        <v>0</v>
      </c>
    </row>
    <row r="7" spans="1:18" x14ac:dyDescent="0.25">
      <c r="A7" t="s">
        <v>98</v>
      </c>
      <c r="B7">
        <v>42</v>
      </c>
      <c r="C7">
        <v>2</v>
      </c>
      <c r="D7" s="29">
        <v>2.3022907793254288</v>
      </c>
      <c r="E7" s="17">
        <v>1</v>
      </c>
      <c r="F7" s="22">
        <v>57.605999999999995</v>
      </c>
      <c r="G7" s="16">
        <v>1</v>
      </c>
      <c r="H7" s="22">
        <v>9.1496872721691407</v>
      </c>
      <c r="I7" s="16">
        <v>1</v>
      </c>
      <c r="J7" s="30">
        <v>1</v>
      </c>
      <c r="K7" s="17">
        <v>1</v>
      </c>
      <c r="L7" s="31">
        <v>0.38371512988757145</v>
      </c>
      <c r="M7" s="17">
        <v>1</v>
      </c>
      <c r="N7" s="32">
        <f>C7+E7+G7+I7+K7+M7</f>
        <v>7</v>
      </c>
      <c r="O7" s="7" t="s">
        <v>111</v>
      </c>
      <c r="P7" s="15">
        <v>5</v>
      </c>
      <c r="Q7" s="15">
        <v>1</v>
      </c>
      <c r="R7" s="15">
        <v>0</v>
      </c>
    </row>
    <row r="8" spans="1:18" x14ac:dyDescent="0.25">
      <c r="A8" t="s">
        <v>97</v>
      </c>
      <c r="B8">
        <v>72</v>
      </c>
      <c r="C8">
        <v>2</v>
      </c>
      <c r="D8" s="29">
        <v>15.386869871043375</v>
      </c>
      <c r="E8" s="17">
        <v>3</v>
      </c>
      <c r="F8" s="22">
        <v>620.73700000000008</v>
      </c>
      <c r="G8" s="16">
        <v>3</v>
      </c>
      <c r="H8" s="22">
        <v>145.50752246971473</v>
      </c>
      <c r="I8" s="16">
        <v>3</v>
      </c>
      <c r="J8" s="30">
        <v>7</v>
      </c>
      <c r="K8" s="17">
        <v>2</v>
      </c>
      <c r="L8" s="31">
        <v>1.7096522078937084</v>
      </c>
      <c r="M8" s="17">
        <v>2</v>
      </c>
      <c r="N8" s="32">
        <f>C8+E8+G8+I8+K8+M8</f>
        <v>15</v>
      </c>
      <c r="O8" s="7" t="s">
        <v>112</v>
      </c>
      <c r="P8" s="15">
        <v>0</v>
      </c>
      <c r="Q8" s="15">
        <v>3</v>
      </c>
      <c r="R8" s="15">
        <v>3</v>
      </c>
    </row>
    <row r="9" spans="1:18" x14ac:dyDescent="0.25">
      <c r="A9" t="s">
        <v>96</v>
      </c>
      <c r="B9">
        <v>19</v>
      </c>
      <c r="C9">
        <v>1</v>
      </c>
      <c r="D9" s="29">
        <v>1.7985970942664722</v>
      </c>
      <c r="E9" s="17">
        <v>1</v>
      </c>
      <c r="F9" s="22">
        <v>0.10100000000000001</v>
      </c>
      <c r="G9" s="16">
        <v>1</v>
      </c>
      <c r="H9" s="22">
        <v>0</v>
      </c>
      <c r="I9" s="16">
        <v>1</v>
      </c>
      <c r="J9" s="30">
        <v>0</v>
      </c>
      <c r="K9" s="17">
        <v>1</v>
      </c>
      <c r="L9" s="31">
        <v>0</v>
      </c>
      <c r="M9" s="17">
        <v>1</v>
      </c>
      <c r="N9" s="32">
        <f>C9+E9+G9+I9+K9+M9</f>
        <v>6</v>
      </c>
      <c r="O9" s="7" t="s">
        <v>111</v>
      </c>
      <c r="P9" s="15">
        <v>6</v>
      </c>
      <c r="Q9" s="15">
        <v>0</v>
      </c>
      <c r="R9" s="15">
        <v>0</v>
      </c>
    </row>
    <row r="10" spans="1:18" x14ac:dyDescent="0.25">
      <c r="A10" t="s">
        <v>95</v>
      </c>
      <c r="B10">
        <v>122</v>
      </c>
      <c r="C10">
        <v>3</v>
      </c>
      <c r="D10" s="29">
        <v>41.449243181229413</v>
      </c>
      <c r="E10" s="17">
        <v>3</v>
      </c>
      <c r="F10" s="22">
        <v>256.54800000000006</v>
      </c>
      <c r="G10" s="16">
        <v>2</v>
      </c>
      <c r="H10" s="22">
        <v>79.618444913215669</v>
      </c>
      <c r="I10" s="16">
        <v>2</v>
      </c>
      <c r="J10" s="30">
        <v>1</v>
      </c>
      <c r="K10" s="17">
        <v>1</v>
      </c>
      <c r="L10" s="31">
        <v>0.37008252840383404</v>
      </c>
      <c r="M10" s="17">
        <v>1</v>
      </c>
      <c r="N10" s="32">
        <f>C10+E10+G10+I10+K10+M10</f>
        <v>12</v>
      </c>
      <c r="O10" s="34" t="s">
        <v>107</v>
      </c>
      <c r="P10" s="15">
        <v>2</v>
      </c>
      <c r="Q10" s="15">
        <v>2</v>
      </c>
      <c r="R10" s="15">
        <v>2</v>
      </c>
    </row>
    <row r="11" spans="1:18" x14ac:dyDescent="0.25">
      <c r="A11" t="s">
        <v>94</v>
      </c>
      <c r="B11">
        <v>185</v>
      </c>
      <c r="C11">
        <v>3</v>
      </c>
      <c r="D11" s="29">
        <v>21.716074945709813</v>
      </c>
      <c r="E11" s="17">
        <v>3</v>
      </c>
      <c r="F11" s="22">
        <v>750.11900000000003</v>
      </c>
      <c r="G11" s="16">
        <v>3</v>
      </c>
      <c r="H11" s="22">
        <v>127.13549820716125</v>
      </c>
      <c r="I11" s="16">
        <v>3</v>
      </c>
      <c r="J11" s="30">
        <v>7</v>
      </c>
      <c r="K11" s="17">
        <v>2</v>
      </c>
      <c r="L11" s="31">
        <v>1.7675874955810313</v>
      </c>
      <c r="M11" s="17">
        <v>3</v>
      </c>
      <c r="N11" s="32">
        <f>C11+E11+G11+I11+K11+M11</f>
        <v>17</v>
      </c>
      <c r="O11" s="7" t="s">
        <v>112</v>
      </c>
      <c r="P11" s="15">
        <v>0</v>
      </c>
      <c r="Q11" s="15">
        <v>1</v>
      </c>
      <c r="R11" s="15">
        <v>5</v>
      </c>
    </row>
    <row r="12" spans="1:18" x14ac:dyDescent="0.25">
      <c r="A12" t="s">
        <v>93</v>
      </c>
      <c r="B12">
        <v>13</v>
      </c>
      <c r="C12">
        <v>1</v>
      </c>
      <c r="D12" s="29">
        <v>3.5014005602240896</v>
      </c>
      <c r="E12" s="17">
        <v>1</v>
      </c>
      <c r="F12" s="22">
        <v>21.882000000000001</v>
      </c>
      <c r="G12" s="16">
        <v>1</v>
      </c>
      <c r="H12" s="22">
        <v>5.0845722904546431</v>
      </c>
      <c r="I12" s="16">
        <v>1</v>
      </c>
      <c r="J12" s="30">
        <v>1</v>
      </c>
      <c r="K12" s="17">
        <v>1</v>
      </c>
      <c r="L12" s="31">
        <v>0.26933850463262227</v>
      </c>
      <c r="M12" s="17">
        <v>1</v>
      </c>
      <c r="N12" s="32">
        <f>C12+E12+G12+I12+K12+M12</f>
        <v>6</v>
      </c>
      <c r="O12" s="17" t="s">
        <v>111</v>
      </c>
      <c r="P12" s="15">
        <v>6</v>
      </c>
      <c r="Q12" s="15">
        <v>0</v>
      </c>
      <c r="R12" s="15">
        <v>0</v>
      </c>
    </row>
    <row r="13" spans="1:18" x14ac:dyDescent="0.25">
      <c r="A13" t="s">
        <v>92</v>
      </c>
      <c r="B13">
        <v>70</v>
      </c>
      <c r="C13">
        <v>2</v>
      </c>
      <c r="D13" s="29">
        <v>15.0519978106185</v>
      </c>
      <c r="E13" s="17">
        <v>3</v>
      </c>
      <c r="F13" s="22">
        <v>388.17500000000001</v>
      </c>
      <c r="G13" s="16">
        <v>2</v>
      </c>
      <c r="H13" s="22">
        <v>87.485495347564324</v>
      </c>
      <c r="I13" s="16">
        <v>2</v>
      </c>
      <c r="J13" s="30">
        <v>2</v>
      </c>
      <c r="K13" s="17">
        <v>1</v>
      </c>
      <c r="L13" s="31">
        <v>0.54734537493158186</v>
      </c>
      <c r="M13" s="17">
        <v>1</v>
      </c>
      <c r="N13" s="32">
        <f>C13+E13+G13+I13+K13+M13</f>
        <v>11</v>
      </c>
      <c r="O13" s="34" t="s">
        <v>107</v>
      </c>
      <c r="P13" s="15">
        <v>2</v>
      </c>
      <c r="Q13" s="15">
        <v>3</v>
      </c>
      <c r="R13" s="15">
        <v>1</v>
      </c>
    </row>
    <row r="14" spans="1:18" x14ac:dyDescent="0.25">
      <c r="A14" t="s">
        <v>91</v>
      </c>
      <c r="B14">
        <v>16</v>
      </c>
      <c r="C14">
        <v>1</v>
      </c>
      <c r="D14" s="29">
        <v>2.0535286467246219</v>
      </c>
      <c r="E14" s="17">
        <v>1</v>
      </c>
      <c r="F14" s="22">
        <v>43.188999999999993</v>
      </c>
      <c r="G14" s="16">
        <v>1</v>
      </c>
      <c r="H14" s="22">
        <v>7.8020398384557454</v>
      </c>
      <c r="I14" s="16">
        <v>1</v>
      </c>
      <c r="J14" s="30">
        <v>2</v>
      </c>
      <c r="K14" s="17">
        <v>1</v>
      </c>
      <c r="L14" s="31">
        <v>1.3690190978164145</v>
      </c>
      <c r="M14" s="17">
        <v>2</v>
      </c>
      <c r="N14" s="32">
        <f>C14+E14+G14+I14+K14+M14</f>
        <v>7</v>
      </c>
      <c r="O14" s="7" t="s">
        <v>111</v>
      </c>
      <c r="P14" s="15">
        <v>5</v>
      </c>
      <c r="Q14" s="15">
        <v>1</v>
      </c>
      <c r="R14" s="15">
        <v>0</v>
      </c>
    </row>
    <row r="15" spans="1:18" x14ac:dyDescent="0.25">
      <c r="A15" t="s">
        <v>90</v>
      </c>
      <c r="B15">
        <v>29</v>
      </c>
      <c r="C15">
        <v>1</v>
      </c>
      <c r="D15" s="29">
        <v>0.44245829830538475</v>
      </c>
      <c r="E15" s="17">
        <v>1</v>
      </c>
      <c r="F15" s="22">
        <v>80.444999999999993</v>
      </c>
      <c r="G15" s="16">
        <v>1</v>
      </c>
      <c r="H15" s="22">
        <v>9.5385159948674829</v>
      </c>
      <c r="I15" s="16">
        <v>1</v>
      </c>
      <c r="J15" s="30">
        <v>1</v>
      </c>
      <c r="K15" s="17">
        <v>1</v>
      </c>
      <c r="L15" s="31">
        <v>0.22122914915269237</v>
      </c>
      <c r="M15" s="17">
        <v>1</v>
      </c>
      <c r="N15" s="32">
        <f>C15+E15+G15+I15+K15+M15</f>
        <v>6</v>
      </c>
      <c r="O15" s="7" t="s">
        <v>111</v>
      </c>
      <c r="P15" s="15">
        <v>6</v>
      </c>
      <c r="Q15" s="15">
        <v>0</v>
      </c>
      <c r="R15" s="15">
        <v>0</v>
      </c>
    </row>
    <row r="16" spans="1:18" x14ac:dyDescent="0.25">
      <c r="A16" t="s">
        <v>89</v>
      </c>
      <c r="B16">
        <v>363</v>
      </c>
      <c r="C16">
        <v>3</v>
      </c>
      <c r="D16" s="29">
        <v>29.630781457869006</v>
      </c>
      <c r="E16" s="17">
        <v>3</v>
      </c>
      <c r="F16" s="22">
        <v>317.09399999999999</v>
      </c>
      <c r="G16" s="16">
        <v>2</v>
      </c>
      <c r="H16" s="22">
        <v>19.262685948271397</v>
      </c>
      <c r="I16" s="16">
        <v>1</v>
      </c>
      <c r="J16" s="30">
        <v>3</v>
      </c>
      <c r="K16" s="17">
        <v>1</v>
      </c>
      <c r="L16" s="31">
        <v>0.25916135385891259</v>
      </c>
      <c r="M16" s="17">
        <v>1</v>
      </c>
      <c r="N16" s="32">
        <f>C16+E16+G16+I16+K16+M16</f>
        <v>11</v>
      </c>
      <c r="O16" s="32" t="s">
        <v>107</v>
      </c>
      <c r="P16" s="15">
        <v>3</v>
      </c>
      <c r="Q16" s="15">
        <v>1</v>
      </c>
      <c r="R16" s="15">
        <v>2</v>
      </c>
    </row>
    <row r="17" spans="1:18" x14ac:dyDescent="0.25">
      <c r="A17" t="s">
        <v>88</v>
      </c>
      <c r="B17">
        <v>21</v>
      </c>
      <c r="C17">
        <v>1</v>
      </c>
      <c r="D17" s="29">
        <v>32.107413893753645</v>
      </c>
      <c r="E17" s="17">
        <v>3</v>
      </c>
      <c r="F17" s="22">
        <v>337.15800000000007</v>
      </c>
      <c r="G17" s="16">
        <v>2</v>
      </c>
      <c r="H17" s="22">
        <v>666.85639229422065</v>
      </c>
      <c r="I17" s="16">
        <v>3</v>
      </c>
      <c r="J17" s="30">
        <v>0</v>
      </c>
      <c r="K17" s="17">
        <v>1</v>
      </c>
      <c r="L17" s="31">
        <v>0</v>
      </c>
      <c r="M17" s="17">
        <v>1</v>
      </c>
      <c r="N17" s="32">
        <f>C17+E17+G17+I17+K17+M17</f>
        <v>11</v>
      </c>
      <c r="O17" s="34" t="s">
        <v>107</v>
      </c>
      <c r="P17" s="15">
        <v>3</v>
      </c>
      <c r="Q17" s="15">
        <v>1</v>
      </c>
      <c r="R17" s="15">
        <v>2</v>
      </c>
    </row>
    <row r="18" spans="1:18" x14ac:dyDescent="0.25">
      <c r="A18" t="s">
        <v>87</v>
      </c>
      <c r="B18">
        <v>66</v>
      </c>
      <c r="C18">
        <v>2</v>
      </c>
      <c r="D18" s="29">
        <v>11.738989637305698</v>
      </c>
      <c r="E18" s="17">
        <v>3</v>
      </c>
      <c r="F18" s="22">
        <v>918.90699999999993</v>
      </c>
      <c r="G18" s="16">
        <v>3</v>
      </c>
      <c r="H18" s="22">
        <v>185.46611884715023</v>
      </c>
      <c r="I18" s="16">
        <v>3</v>
      </c>
      <c r="J18" s="30">
        <v>8</v>
      </c>
      <c r="K18" s="17">
        <v>2</v>
      </c>
      <c r="L18" s="31">
        <v>1.6191709844559585</v>
      </c>
      <c r="M18" s="17">
        <v>2</v>
      </c>
      <c r="N18" s="32">
        <f>C18+E18+G18+I18+K18+M18</f>
        <v>15</v>
      </c>
      <c r="O18" s="7" t="s">
        <v>112</v>
      </c>
      <c r="P18" s="15">
        <v>0</v>
      </c>
      <c r="Q18" s="15">
        <v>3</v>
      </c>
      <c r="R18" s="15">
        <v>3</v>
      </c>
    </row>
    <row r="19" spans="1:18" x14ac:dyDescent="0.25">
      <c r="A19" t="s">
        <v>86</v>
      </c>
      <c r="B19">
        <v>34</v>
      </c>
      <c r="C19">
        <v>1</v>
      </c>
      <c r="D19" s="29">
        <v>8.8367609254498714</v>
      </c>
      <c r="E19" s="17">
        <v>2</v>
      </c>
      <c r="F19" s="22">
        <v>57.728999999999999</v>
      </c>
      <c r="G19" s="16">
        <v>1</v>
      </c>
      <c r="H19" s="22">
        <v>11.790381319622965</v>
      </c>
      <c r="I19" s="16">
        <v>1</v>
      </c>
      <c r="J19" s="30">
        <v>6</v>
      </c>
      <c r="K19" s="17">
        <v>2</v>
      </c>
      <c r="L19" s="31">
        <v>1.6066838046272494</v>
      </c>
      <c r="M19" s="17">
        <v>2</v>
      </c>
      <c r="N19" s="32">
        <f>C19+E19+G19+I19+K19+M19</f>
        <v>9</v>
      </c>
      <c r="O19" s="7" t="s">
        <v>111</v>
      </c>
      <c r="P19" s="15">
        <v>3</v>
      </c>
      <c r="Q19" s="15">
        <v>3</v>
      </c>
      <c r="R19" s="15">
        <v>0</v>
      </c>
    </row>
    <row r="20" spans="1:18" x14ac:dyDescent="0.25">
      <c r="A20" t="s">
        <v>85</v>
      </c>
      <c r="B20">
        <v>54</v>
      </c>
      <c r="C20">
        <v>2</v>
      </c>
      <c r="D20" s="29">
        <v>4.0778142915397346</v>
      </c>
      <c r="E20" s="17">
        <v>2</v>
      </c>
      <c r="F20" s="22">
        <v>91.823999999999998</v>
      </c>
      <c r="G20" s="16">
        <v>1</v>
      </c>
      <c r="H20" s="22">
        <v>13.902708148432442</v>
      </c>
      <c r="I20" s="16">
        <v>1</v>
      </c>
      <c r="J20" s="30">
        <v>7</v>
      </c>
      <c r="K20" s="17">
        <v>2</v>
      </c>
      <c r="L20" s="31">
        <v>1.6791000023987144</v>
      </c>
      <c r="M20" s="17">
        <v>2</v>
      </c>
      <c r="N20" s="34">
        <f>C20+E20+G20+I20+K20+M20</f>
        <v>10</v>
      </c>
      <c r="O20" s="32" t="s">
        <v>107</v>
      </c>
      <c r="P20" s="15">
        <v>2</v>
      </c>
      <c r="Q20" s="15">
        <v>4</v>
      </c>
      <c r="R20" s="15">
        <v>0</v>
      </c>
    </row>
    <row r="21" spans="1:18" x14ac:dyDescent="0.25">
      <c r="A21" t="s">
        <v>84</v>
      </c>
      <c r="B21">
        <v>67</v>
      </c>
      <c r="C21">
        <v>2</v>
      </c>
      <c r="D21" s="29">
        <v>12.841891399766164</v>
      </c>
      <c r="E21" s="17">
        <v>3</v>
      </c>
      <c r="F21" s="22">
        <v>349.4</v>
      </c>
      <c r="G21" s="16">
        <v>2</v>
      </c>
      <c r="H21" s="22">
        <v>66.969505299676072</v>
      </c>
      <c r="I21" s="16">
        <v>2</v>
      </c>
      <c r="J21" s="30">
        <v>12</v>
      </c>
      <c r="K21" s="17">
        <v>3</v>
      </c>
      <c r="L21" s="31">
        <v>2.3000402507043876</v>
      </c>
      <c r="M21" s="17">
        <v>3</v>
      </c>
      <c r="N21" s="34">
        <f>C21+E21+G21+I21+K21+M21</f>
        <v>15</v>
      </c>
      <c r="O21" s="7" t="s">
        <v>112</v>
      </c>
      <c r="P21" s="15">
        <v>0</v>
      </c>
      <c r="Q21" s="15">
        <v>3</v>
      </c>
      <c r="R21" s="15">
        <v>3</v>
      </c>
    </row>
    <row r="22" spans="1:18" x14ac:dyDescent="0.25">
      <c r="A22" t="s">
        <v>83</v>
      </c>
      <c r="B22">
        <v>2</v>
      </c>
      <c r="C22">
        <v>1</v>
      </c>
      <c r="D22" s="29">
        <v>0.19108767102346555</v>
      </c>
      <c r="E22" s="17">
        <v>1</v>
      </c>
      <c r="F22" s="22">
        <v>2.637</v>
      </c>
      <c r="G22" s="16">
        <v>1</v>
      </c>
      <c r="H22" s="22">
        <v>0.25194909424443934</v>
      </c>
      <c r="I22" s="16">
        <v>1</v>
      </c>
      <c r="J22" s="30">
        <v>7</v>
      </c>
      <c r="K22" s="17">
        <v>2</v>
      </c>
      <c r="L22" s="31">
        <v>0.66880684858212947</v>
      </c>
      <c r="M22" s="17">
        <v>1</v>
      </c>
      <c r="N22" s="32">
        <f>C22+E22+G22+I22+K22+M22</f>
        <v>7</v>
      </c>
      <c r="O22" s="7" t="s">
        <v>111</v>
      </c>
      <c r="P22" s="15">
        <v>5</v>
      </c>
      <c r="Q22" s="15">
        <v>1</v>
      </c>
      <c r="R22" s="15">
        <v>0</v>
      </c>
    </row>
    <row r="23" spans="1:18" x14ac:dyDescent="0.25">
      <c r="A23" t="s">
        <v>82</v>
      </c>
      <c r="B23">
        <v>126</v>
      </c>
      <c r="C23">
        <v>3</v>
      </c>
      <c r="D23" s="29">
        <v>14.949714596357706</v>
      </c>
      <c r="E23" s="17">
        <v>3</v>
      </c>
      <c r="F23" s="22">
        <v>1025.9469999999999</v>
      </c>
      <c r="G23" s="16">
        <v>3</v>
      </c>
      <c r="H23" s="22">
        <v>137.08123810818157</v>
      </c>
      <c r="I23" s="16">
        <v>3</v>
      </c>
      <c r="J23" s="30">
        <v>14</v>
      </c>
      <c r="K23" s="17">
        <v>3</v>
      </c>
      <c r="L23" s="31">
        <v>2.3783636857841803</v>
      </c>
      <c r="M23" s="17">
        <v>3</v>
      </c>
      <c r="N23" s="34">
        <f>C23+E23+G23+I23+K23+M23</f>
        <v>18</v>
      </c>
      <c r="O23" s="7" t="s">
        <v>112</v>
      </c>
      <c r="P23" s="15">
        <v>0</v>
      </c>
      <c r="Q23" s="15">
        <v>0</v>
      </c>
      <c r="R23" s="15">
        <v>6</v>
      </c>
    </row>
    <row r="24" spans="1:18" x14ac:dyDescent="0.25">
      <c r="A24" t="s">
        <v>81</v>
      </c>
      <c r="B24">
        <v>21</v>
      </c>
      <c r="C24">
        <v>1</v>
      </c>
      <c r="D24" s="29">
        <v>1.5178784396209641</v>
      </c>
      <c r="E24" s="17">
        <v>1</v>
      </c>
      <c r="F24" s="22">
        <v>115.34499999999998</v>
      </c>
      <c r="G24" s="16">
        <v>1</v>
      </c>
      <c r="H24" s="22">
        <v>11.730164581390811</v>
      </c>
      <c r="I24" s="16">
        <v>1</v>
      </c>
      <c r="J24" s="30">
        <v>6</v>
      </c>
      <c r="K24" s="17">
        <v>2</v>
      </c>
      <c r="L24" s="31">
        <v>1.301038662532255</v>
      </c>
      <c r="M24" s="17">
        <v>2</v>
      </c>
      <c r="N24" s="32">
        <f>C24+E24+G24+I24+K24+M24</f>
        <v>8</v>
      </c>
      <c r="O24" s="7" t="s">
        <v>111</v>
      </c>
      <c r="P24" s="15">
        <v>4</v>
      </c>
      <c r="Q24" s="15">
        <v>2</v>
      </c>
      <c r="R24" s="15">
        <v>0</v>
      </c>
    </row>
    <row r="25" spans="1:18" x14ac:dyDescent="0.25">
      <c r="A25" t="s">
        <v>80</v>
      </c>
      <c r="B25">
        <v>145</v>
      </c>
      <c r="C25">
        <v>3</v>
      </c>
      <c r="D25" s="29">
        <v>5.7038286950115262</v>
      </c>
      <c r="E25" s="17">
        <v>2</v>
      </c>
      <c r="F25" s="22">
        <v>146.15800000000002</v>
      </c>
      <c r="G25" s="16">
        <v>1</v>
      </c>
      <c r="H25" s="22">
        <v>9.176034413099794</v>
      </c>
      <c r="I25" s="16">
        <v>1</v>
      </c>
      <c r="J25" s="30">
        <v>2</v>
      </c>
      <c r="K25" s="17">
        <v>1</v>
      </c>
      <c r="L25" s="31">
        <v>0.47531905791762719</v>
      </c>
      <c r="M25" s="17">
        <v>1</v>
      </c>
      <c r="N25" s="32">
        <f>C25+E25+G25+I25+K25+M25</f>
        <v>9</v>
      </c>
      <c r="O25" s="7" t="s">
        <v>111</v>
      </c>
      <c r="P25" s="15">
        <v>4</v>
      </c>
      <c r="Q25" s="15">
        <v>1</v>
      </c>
      <c r="R25" s="15">
        <v>1</v>
      </c>
    </row>
    <row r="26" spans="1:18" x14ac:dyDescent="0.25">
      <c r="A26" t="s">
        <v>79</v>
      </c>
      <c r="B26">
        <v>92</v>
      </c>
      <c r="C26">
        <v>3</v>
      </c>
      <c r="D26" s="29">
        <v>7.6550628672037968</v>
      </c>
      <c r="E26" s="17">
        <v>2</v>
      </c>
      <c r="F26" s="22">
        <v>925.29100000000017</v>
      </c>
      <c r="G26" s="16">
        <v>3</v>
      </c>
      <c r="H26" s="22">
        <v>144.34520505999657</v>
      </c>
      <c r="I26" s="16">
        <v>3</v>
      </c>
      <c r="J26" s="30">
        <v>8</v>
      </c>
      <c r="K26" s="17">
        <v>2</v>
      </c>
      <c r="L26" s="31">
        <v>1.5310125734407594</v>
      </c>
      <c r="M26" s="17">
        <v>2</v>
      </c>
      <c r="N26" s="32">
        <f>C26+E26+G26+I26+K26+M26</f>
        <v>15</v>
      </c>
      <c r="O26" s="7" t="s">
        <v>112</v>
      </c>
      <c r="P26" s="15">
        <v>0</v>
      </c>
      <c r="Q26" s="15">
        <v>3</v>
      </c>
      <c r="R26" s="15">
        <v>3</v>
      </c>
    </row>
    <row r="27" spans="1:18" x14ac:dyDescent="0.25">
      <c r="A27" t="s">
        <v>78</v>
      </c>
      <c r="B27">
        <v>11</v>
      </c>
      <c r="C27">
        <v>1</v>
      </c>
      <c r="D27" s="29">
        <v>0.53448782703973918</v>
      </c>
      <c r="E27" s="17">
        <v>1</v>
      </c>
      <c r="F27" s="22">
        <v>4.9660000000000002</v>
      </c>
      <c r="G27" s="16">
        <v>1</v>
      </c>
      <c r="H27" s="22">
        <v>0.55680269381864833</v>
      </c>
      <c r="I27" s="16">
        <v>1</v>
      </c>
      <c r="J27" s="30">
        <v>4</v>
      </c>
      <c r="K27" s="17">
        <v>2</v>
      </c>
      <c r="L27" s="31">
        <v>0.53448782703973918</v>
      </c>
      <c r="M27" s="17">
        <v>1</v>
      </c>
      <c r="N27" s="34">
        <f>C27+E27+G27+I27+K27+M27</f>
        <v>7</v>
      </c>
      <c r="O27" s="7" t="s">
        <v>111</v>
      </c>
      <c r="P27" s="15">
        <v>5</v>
      </c>
      <c r="Q27" s="15">
        <v>1</v>
      </c>
      <c r="R27" s="15">
        <v>0</v>
      </c>
    </row>
    <row r="28" spans="1:18" x14ac:dyDescent="0.25">
      <c r="A28" t="s">
        <v>77</v>
      </c>
      <c r="B28">
        <v>11</v>
      </c>
      <c r="C28">
        <v>1</v>
      </c>
      <c r="D28" s="29">
        <v>0.42856530620991129</v>
      </c>
      <c r="E28" s="17">
        <v>1</v>
      </c>
      <c r="F28" s="22">
        <v>25.357999999999997</v>
      </c>
      <c r="G28" s="16">
        <v>1</v>
      </c>
      <c r="H28" s="22">
        <v>2.8721018271167558</v>
      </c>
      <c r="I28" s="16">
        <v>1</v>
      </c>
      <c r="J28" s="30">
        <v>6</v>
      </c>
      <c r="K28" s="17">
        <v>2</v>
      </c>
      <c r="L28" s="31">
        <v>0.85713061241982258</v>
      </c>
      <c r="M28" s="17">
        <v>2</v>
      </c>
      <c r="N28" s="32">
        <f>C28+E28+G28+I28+K28+M28</f>
        <v>8</v>
      </c>
      <c r="O28" s="7" t="s">
        <v>111</v>
      </c>
      <c r="P28" s="15">
        <v>4</v>
      </c>
      <c r="Q28" s="15">
        <v>2</v>
      </c>
      <c r="R28" s="15">
        <v>0</v>
      </c>
    </row>
    <row r="29" spans="1:18" x14ac:dyDescent="0.25">
      <c r="A29" t="s">
        <v>76</v>
      </c>
      <c r="B29">
        <v>7</v>
      </c>
      <c r="C29">
        <v>1</v>
      </c>
      <c r="D29" s="29">
        <v>0</v>
      </c>
      <c r="E29" s="17">
        <v>1</v>
      </c>
      <c r="F29" s="22">
        <v>13.875</v>
      </c>
      <c r="G29" s="16">
        <v>1</v>
      </c>
      <c r="H29" s="22">
        <v>5.7385233763486356</v>
      </c>
      <c r="I29" s="16">
        <v>1</v>
      </c>
      <c r="J29" s="30">
        <v>0</v>
      </c>
      <c r="K29" s="17">
        <v>1</v>
      </c>
      <c r="L29" s="31">
        <v>0</v>
      </c>
      <c r="M29" s="17">
        <v>1</v>
      </c>
      <c r="N29" s="32">
        <f>C29+E29+G29+I29+K29+M29</f>
        <v>6</v>
      </c>
      <c r="O29" s="7" t="s">
        <v>111</v>
      </c>
      <c r="P29" s="15">
        <v>6</v>
      </c>
      <c r="Q29" s="15">
        <v>0</v>
      </c>
      <c r="R29" s="15">
        <v>0</v>
      </c>
    </row>
    <row r="30" spans="1:18" x14ac:dyDescent="0.25">
      <c r="A30" t="s">
        <v>75</v>
      </c>
      <c r="B30">
        <v>14</v>
      </c>
      <c r="C30">
        <v>1</v>
      </c>
      <c r="D30" s="29">
        <v>1.1648902090977926</v>
      </c>
      <c r="E30" s="17">
        <v>1</v>
      </c>
      <c r="F30" s="22">
        <v>115.33799999999998</v>
      </c>
      <c r="G30" s="16">
        <v>1</v>
      </c>
      <c r="H30" s="22">
        <v>22.004387753120934</v>
      </c>
      <c r="I30" s="16">
        <v>1</v>
      </c>
      <c r="J30" s="30">
        <v>2</v>
      </c>
      <c r="K30" s="17">
        <v>1</v>
      </c>
      <c r="L30" s="31">
        <v>0.38829673636593087</v>
      </c>
      <c r="M30" s="17">
        <v>1</v>
      </c>
      <c r="N30" s="32">
        <f>C30+E30+G30+I30+K30+M30</f>
        <v>6</v>
      </c>
      <c r="O30" s="7" t="s">
        <v>111</v>
      </c>
      <c r="P30" s="15">
        <v>6</v>
      </c>
      <c r="Q30" s="15">
        <v>0</v>
      </c>
      <c r="R30" s="15">
        <v>0</v>
      </c>
    </row>
    <row r="31" spans="1:18" x14ac:dyDescent="0.25">
      <c r="A31" t="s">
        <v>74</v>
      </c>
      <c r="B31">
        <v>85</v>
      </c>
      <c r="C31">
        <v>2</v>
      </c>
      <c r="D31" s="29">
        <v>3.6103689797097265</v>
      </c>
      <c r="E31" s="17">
        <v>1</v>
      </c>
      <c r="F31" s="22">
        <v>509.65899999999999</v>
      </c>
      <c r="G31" s="16">
        <v>2</v>
      </c>
      <c r="H31" s="22">
        <v>37.522805497388497</v>
      </c>
      <c r="I31" s="16">
        <v>2</v>
      </c>
      <c r="J31" s="30">
        <v>4</v>
      </c>
      <c r="K31" s="17">
        <v>2</v>
      </c>
      <c r="L31" s="31">
        <v>0.96276506125592698</v>
      </c>
      <c r="M31" s="17">
        <v>2</v>
      </c>
      <c r="N31" s="34">
        <f>C31+E31+G31+I31+K31+M31</f>
        <v>11</v>
      </c>
      <c r="O31" s="32" t="s">
        <v>107</v>
      </c>
      <c r="P31" s="15">
        <v>1</v>
      </c>
      <c r="Q31" s="15">
        <v>5</v>
      </c>
      <c r="R31" s="15">
        <v>0</v>
      </c>
    </row>
    <row r="32" spans="1:18" x14ac:dyDescent="0.25">
      <c r="A32" t="s">
        <v>73</v>
      </c>
      <c r="B32">
        <v>120</v>
      </c>
      <c r="C32">
        <v>3</v>
      </c>
      <c r="D32" s="29">
        <v>12.950141953479104</v>
      </c>
      <c r="E32" s="17">
        <v>3</v>
      </c>
      <c r="F32" s="22">
        <v>1269.171</v>
      </c>
      <c r="G32" s="16">
        <v>3</v>
      </c>
      <c r="H32" s="22">
        <v>149.63839219006823</v>
      </c>
      <c r="I32" s="16">
        <v>3</v>
      </c>
      <c r="J32" s="30">
        <v>3</v>
      </c>
      <c r="K32" s="17">
        <v>1</v>
      </c>
      <c r="L32" s="31">
        <v>0.49808238282611939</v>
      </c>
      <c r="M32" s="17">
        <v>1</v>
      </c>
      <c r="N32" s="32">
        <f>C32+E32+G32+I32+K32+M32</f>
        <v>14</v>
      </c>
      <c r="O32" s="34" t="s">
        <v>107</v>
      </c>
      <c r="P32" s="15">
        <v>2</v>
      </c>
      <c r="Q32" s="15">
        <v>0</v>
      </c>
      <c r="R32" s="15">
        <v>4</v>
      </c>
    </row>
    <row r="33" spans="1:18" x14ac:dyDescent="0.25">
      <c r="A33" t="s">
        <v>72</v>
      </c>
      <c r="B33">
        <v>68</v>
      </c>
      <c r="C33">
        <v>2</v>
      </c>
      <c r="D33" s="29">
        <v>3.9744909941647242</v>
      </c>
      <c r="E33" s="17">
        <v>2</v>
      </c>
      <c r="F33" s="22">
        <v>489.76600000000002</v>
      </c>
      <c r="G33" s="16">
        <v>2</v>
      </c>
      <c r="H33" s="22">
        <v>41.935215796795113</v>
      </c>
      <c r="I33" s="16">
        <v>2</v>
      </c>
      <c r="J33" s="30">
        <v>14</v>
      </c>
      <c r="K33" s="17">
        <v>3</v>
      </c>
      <c r="L33" s="31">
        <v>2.5292215417411881</v>
      </c>
      <c r="M33" s="17">
        <v>3</v>
      </c>
      <c r="N33" s="34">
        <f>C33+E33+G33+I33+K33+M33</f>
        <v>14</v>
      </c>
      <c r="O33" s="34" t="s">
        <v>107</v>
      </c>
      <c r="P33" s="15">
        <v>0</v>
      </c>
      <c r="Q33" s="15">
        <v>4</v>
      </c>
      <c r="R33" s="15">
        <v>2</v>
      </c>
    </row>
    <row r="34" spans="1:18" x14ac:dyDescent="0.25">
      <c r="A34" t="s">
        <v>71</v>
      </c>
      <c r="B34">
        <v>32</v>
      </c>
      <c r="C34">
        <v>1</v>
      </c>
      <c r="D34" s="29">
        <v>0.31780334329117144</v>
      </c>
      <c r="E34" s="17">
        <v>1</v>
      </c>
      <c r="F34" s="22">
        <v>70.823000000000008</v>
      </c>
      <c r="G34" s="16">
        <v>1</v>
      </c>
      <c r="H34" s="22">
        <v>2.7706095468124325</v>
      </c>
      <c r="I34" s="16">
        <v>1</v>
      </c>
      <c r="J34" s="30">
        <v>3</v>
      </c>
      <c r="K34" s="17">
        <v>1</v>
      </c>
      <c r="L34" s="31">
        <v>0.95341002987351431</v>
      </c>
      <c r="M34" s="17">
        <v>2</v>
      </c>
      <c r="N34" s="32">
        <f>C34+E34+G34+I34+K34+M34</f>
        <v>7</v>
      </c>
      <c r="O34" s="7" t="s">
        <v>111</v>
      </c>
      <c r="P34" s="15">
        <v>5</v>
      </c>
      <c r="Q34" s="15">
        <v>1</v>
      </c>
      <c r="R34" s="15">
        <v>0</v>
      </c>
    </row>
    <row r="35" spans="1:18" x14ac:dyDescent="0.25">
      <c r="A35" t="s">
        <v>70</v>
      </c>
      <c r="B35">
        <v>73</v>
      </c>
      <c r="C35">
        <v>2</v>
      </c>
      <c r="D35" s="29">
        <v>6.0912852611901105</v>
      </c>
      <c r="E35" s="17">
        <v>2</v>
      </c>
      <c r="F35" s="22">
        <v>636.93399999999997</v>
      </c>
      <c r="G35" s="16">
        <v>3</v>
      </c>
      <c r="H35" s="22">
        <v>114.51217206830641</v>
      </c>
      <c r="I35" s="16">
        <v>3</v>
      </c>
      <c r="J35" s="30">
        <v>4</v>
      </c>
      <c r="K35" s="17">
        <v>2</v>
      </c>
      <c r="L35" s="31">
        <v>0.8401772774055325</v>
      </c>
      <c r="M35" s="17">
        <v>2</v>
      </c>
      <c r="N35" s="32">
        <f>C35+E35+G35+I35+K35+M35</f>
        <v>14</v>
      </c>
      <c r="O35" s="32" t="s">
        <v>107</v>
      </c>
      <c r="P35" s="15">
        <v>0</v>
      </c>
      <c r="Q35" s="15">
        <v>4</v>
      </c>
      <c r="R35" s="15">
        <v>2</v>
      </c>
    </row>
    <row r="36" spans="1:18" x14ac:dyDescent="0.25">
      <c r="A36" t="s">
        <v>69</v>
      </c>
      <c r="B36">
        <v>72</v>
      </c>
      <c r="C36">
        <v>2</v>
      </c>
      <c r="D36" s="29">
        <v>3.7855486679600623</v>
      </c>
      <c r="E36" s="17">
        <v>2</v>
      </c>
      <c r="F36" s="22">
        <v>239.739</v>
      </c>
      <c r="G36" s="16">
        <v>2</v>
      </c>
      <c r="H36" s="22">
        <v>26.65105127841133</v>
      </c>
      <c r="I36" s="16">
        <v>2</v>
      </c>
      <c r="J36" s="30">
        <v>11</v>
      </c>
      <c r="K36" s="17">
        <v>3</v>
      </c>
      <c r="L36" s="31">
        <v>1.7350431394816952</v>
      </c>
      <c r="M36" s="17">
        <v>2</v>
      </c>
      <c r="N36" s="34">
        <f>C36+E36+G36+I36+K36+M36</f>
        <v>13</v>
      </c>
      <c r="O36" s="32" t="s">
        <v>107</v>
      </c>
      <c r="P36" s="15">
        <v>0</v>
      </c>
      <c r="Q36" s="15">
        <v>5</v>
      </c>
      <c r="R36" s="15">
        <v>1</v>
      </c>
    </row>
    <row r="37" spans="1:18" x14ac:dyDescent="0.25">
      <c r="A37" t="s">
        <v>68</v>
      </c>
      <c r="B37">
        <v>1</v>
      </c>
      <c r="C37">
        <v>1</v>
      </c>
      <c r="D37" s="29">
        <v>0.34228991956186888</v>
      </c>
      <c r="E37" s="17">
        <v>1</v>
      </c>
      <c r="F37" s="22">
        <v>0</v>
      </c>
      <c r="G37" s="16">
        <v>1</v>
      </c>
      <c r="H37" s="22">
        <v>0</v>
      </c>
      <c r="I37" s="16">
        <v>1</v>
      </c>
      <c r="J37" s="30">
        <v>0</v>
      </c>
      <c r="K37" s="17">
        <v>1</v>
      </c>
      <c r="L37" s="31">
        <v>0</v>
      </c>
      <c r="M37" s="17">
        <v>1</v>
      </c>
      <c r="N37" s="32">
        <f>C37+E37+G37+I37+K37+M37</f>
        <v>6</v>
      </c>
      <c r="O37" s="7" t="s">
        <v>111</v>
      </c>
      <c r="P37" s="15">
        <v>6</v>
      </c>
      <c r="Q37" s="15">
        <v>0</v>
      </c>
      <c r="R37" s="15">
        <v>0</v>
      </c>
    </row>
    <row r="38" spans="1:18" x14ac:dyDescent="0.25">
      <c r="A38" t="s">
        <v>67</v>
      </c>
      <c r="B38">
        <v>313</v>
      </c>
      <c r="C38">
        <v>3</v>
      </c>
      <c r="D38" s="29">
        <v>32.350586979722515</v>
      </c>
      <c r="E38" s="17">
        <v>3</v>
      </c>
      <c r="F38" s="22">
        <v>894.85500000000002</v>
      </c>
      <c r="G38" s="16">
        <v>3</v>
      </c>
      <c r="H38" s="22">
        <v>90.924159551760937</v>
      </c>
      <c r="I38" s="16">
        <v>2</v>
      </c>
      <c r="J38" s="30">
        <v>12</v>
      </c>
      <c r="K38" s="17">
        <v>3</v>
      </c>
      <c r="L38" s="31">
        <v>1.3340448239060831</v>
      </c>
      <c r="M38" s="17">
        <v>2</v>
      </c>
      <c r="N38" s="34">
        <f>C38+E38+G38+I38+K38+M38</f>
        <v>16</v>
      </c>
      <c r="O38" s="17" t="s">
        <v>112</v>
      </c>
      <c r="P38" s="16">
        <v>0</v>
      </c>
      <c r="Q38" s="16">
        <v>2</v>
      </c>
      <c r="R38" s="16">
        <v>4</v>
      </c>
    </row>
    <row r="39" spans="1:18" x14ac:dyDescent="0.25">
      <c r="A39" t="s">
        <v>66</v>
      </c>
      <c r="B39">
        <v>93</v>
      </c>
      <c r="C39">
        <v>3</v>
      </c>
      <c r="D39" s="29">
        <v>3.5081888513451136</v>
      </c>
      <c r="E39" s="17">
        <v>1</v>
      </c>
      <c r="F39" s="22">
        <v>272.97300000000001</v>
      </c>
      <c r="G39" s="16">
        <v>2</v>
      </c>
      <c r="H39" s="22">
        <v>1.328495725548847</v>
      </c>
      <c r="I39" s="16">
        <v>1</v>
      </c>
      <c r="J39" s="30">
        <v>2</v>
      </c>
      <c r="K39" s="17">
        <v>1</v>
      </c>
      <c r="L39" s="31">
        <v>0.36928303698369619</v>
      </c>
      <c r="M39" s="17">
        <v>1</v>
      </c>
      <c r="N39" s="32">
        <f>C39+E39+G39+I39+K39+M39</f>
        <v>9</v>
      </c>
      <c r="O39" s="7" t="s">
        <v>111</v>
      </c>
      <c r="P39" s="15">
        <v>4</v>
      </c>
      <c r="Q39" s="15">
        <v>1</v>
      </c>
      <c r="R39" s="15">
        <v>1</v>
      </c>
    </row>
    <row r="40" spans="1:18" x14ac:dyDescent="0.25">
      <c r="A40" t="s">
        <v>65</v>
      </c>
      <c r="B40">
        <v>202</v>
      </c>
      <c r="C40">
        <v>3</v>
      </c>
      <c r="D40" s="29">
        <v>22.34444826400825</v>
      </c>
      <c r="E40" s="17">
        <v>3</v>
      </c>
      <c r="F40" s="22">
        <v>993.13400000000013</v>
      </c>
      <c r="G40" s="16">
        <v>3</v>
      </c>
      <c r="H40" s="22">
        <v>116.58661208162755</v>
      </c>
      <c r="I40" s="16">
        <v>3</v>
      </c>
      <c r="J40" s="30">
        <v>4</v>
      </c>
      <c r="K40" s="17">
        <v>2</v>
      </c>
      <c r="L40" s="31">
        <v>0.62501953186037063</v>
      </c>
      <c r="M40" s="17">
        <v>1</v>
      </c>
      <c r="N40" s="32">
        <f>C40+E40+G40+I40+K40+M40</f>
        <v>15</v>
      </c>
      <c r="O40" s="7" t="s">
        <v>112</v>
      </c>
      <c r="P40" s="15">
        <v>1</v>
      </c>
      <c r="Q40" s="15">
        <v>1</v>
      </c>
      <c r="R40" s="15">
        <v>4</v>
      </c>
    </row>
    <row r="41" spans="1:18" x14ac:dyDescent="0.25">
      <c r="A41" t="s">
        <v>64</v>
      </c>
      <c r="B41">
        <v>17</v>
      </c>
      <c r="C41">
        <v>1</v>
      </c>
      <c r="D41" s="29">
        <v>1.3616557734204793</v>
      </c>
      <c r="E41" s="17">
        <v>1</v>
      </c>
      <c r="F41" s="22">
        <v>278.274</v>
      </c>
      <c r="G41" s="16">
        <v>2</v>
      </c>
      <c r="H41" s="22">
        <v>22.477260348583876</v>
      </c>
      <c r="I41" s="16">
        <v>1</v>
      </c>
      <c r="J41" s="30">
        <v>4</v>
      </c>
      <c r="K41" s="17">
        <v>2</v>
      </c>
      <c r="L41" s="31">
        <v>0.54466230936819171</v>
      </c>
      <c r="M41" s="17">
        <v>1</v>
      </c>
      <c r="N41" s="34">
        <f>C41+E41+G41+I41+K41+M41</f>
        <v>8</v>
      </c>
      <c r="O41" s="7" t="s">
        <v>111</v>
      </c>
      <c r="P41" s="15">
        <v>4</v>
      </c>
      <c r="Q41" s="15">
        <v>2</v>
      </c>
      <c r="R41" s="15">
        <v>0</v>
      </c>
    </row>
    <row r="42" spans="1:18" x14ac:dyDescent="0.25">
      <c r="A42" t="s">
        <v>63</v>
      </c>
      <c r="B42">
        <v>107</v>
      </c>
      <c r="C42">
        <v>3</v>
      </c>
      <c r="D42" s="29">
        <v>10.003730204483027</v>
      </c>
      <c r="E42" s="17">
        <v>2</v>
      </c>
      <c r="F42" s="22">
        <v>335.41399999999999</v>
      </c>
      <c r="G42" s="16">
        <v>2</v>
      </c>
      <c r="H42" s="22">
        <v>30.694835362338502</v>
      </c>
      <c r="I42" s="16">
        <v>2</v>
      </c>
      <c r="J42" s="30">
        <v>12</v>
      </c>
      <c r="K42" s="17">
        <v>3</v>
      </c>
      <c r="L42" s="31">
        <v>2.0346569907423104</v>
      </c>
      <c r="M42" s="17">
        <v>3</v>
      </c>
      <c r="N42" s="32">
        <f>C42+E42+G42+I42+K42+M42</f>
        <v>15</v>
      </c>
      <c r="O42" s="7" t="s">
        <v>112</v>
      </c>
      <c r="P42" s="15">
        <v>0</v>
      </c>
      <c r="Q42" s="15">
        <v>3</v>
      </c>
      <c r="R42" s="15">
        <v>3</v>
      </c>
    </row>
    <row r="43" spans="1:18" x14ac:dyDescent="0.25">
      <c r="A43" t="s">
        <v>62</v>
      </c>
      <c r="B43">
        <v>287</v>
      </c>
      <c r="C43">
        <v>3</v>
      </c>
      <c r="D43" s="29">
        <v>26.948590381426204</v>
      </c>
      <c r="E43" s="17">
        <v>3</v>
      </c>
      <c r="F43" s="22">
        <v>691.10800000000006</v>
      </c>
      <c r="G43" s="16">
        <v>3</v>
      </c>
      <c r="H43" s="22">
        <v>60.906509121061369</v>
      </c>
      <c r="I43" s="16">
        <v>2</v>
      </c>
      <c r="J43" s="30">
        <v>6</v>
      </c>
      <c r="K43" s="17">
        <v>2</v>
      </c>
      <c r="L43" s="31">
        <v>0.62189054726368165</v>
      </c>
      <c r="M43" s="17">
        <v>1</v>
      </c>
      <c r="N43" s="34">
        <f>C43+E43+G43+I43+K43+M43</f>
        <v>14</v>
      </c>
      <c r="O43" s="32" t="s">
        <v>107</v>
      </c>
      <c r="P43" s="15">
        <v>1</v>
      </c>
      <c r="Q43" s="15">
        <v>2</v>
      </c>
      <c r="R43" s="15">
        <v>3</v>
      </c>
    </row>
    <row r="44" spans="1:18" x14ac:dyDescent="0.25">
      <c r="A44" t="s">
        <v>61</v>
      </c>
      <c r="B44">
        <v>0</v>
      </c>
      <c r="C44">
        <v>1</v>
      </c>
      <c r="D44" s="29">
        <v>0</v>
      </c>
      <c r="E44" s="17">
        <v>1</v>
      </c>
      <c r="F44" s="22">
        <v>28.440999999999999</v>
      </c>
      <c r="G44" s="16">
        <v>1</v>
      </c>
      <c r="H44" s="22">
        <v>4.0587167636547354</v>
      </c>
      <c r="I44" s="16">
        <v>1</v>
      </c>
      <c r="J44" s="30">
        <v>2</v>
      </c>
      <c r="K44" s="17">
        <v>1</v>
      </c>
      <c r="L44" s="31">
        <v>0.37423048855790286</v>
      </c>
      <c r="M44" s="17">
        <v>1</v>
      </c>
      <c r="N44" s="34">
        <f>C44+E44+G44+I44+K44+M44</f>
        <v>6</v>
      </c>
      <c r="O44" s="7" t="s">
        <v>111</v>
      </c>
      <c r="P44" s="15">
        <v>6</v>
      </c>
      <c r="Q44" s="15">
        <v>0</v>
      </c>
      <c r="R44" s="15">
        <v>0</v>
      </c>
    </row>
    <row r="45" spans="1:18" x14ac:dyDescent="0.25">
      <c r="A45" t="s">
        <v>60</v>
      </c>
      <c r="B45">
        <v>13</v>
      </c>
      <c r="C45">
        <v>1</v>
      </c>
      <c r="D45" s="29">
        <v>1.6287234427594193</v>
      </c>
      <c r="E45" s="17">
        <v>1</v>
      </c>
      <c r="F45" s="22">
        <v>55.311999999999998</v>
      </c>
      <c r="G45" s="16">
        <v>1</v>
      </c>
      <c r="H45" s="22">
        <v>9.5521010532411594</v>
      </c>
      <c r="I45" s="16">
        <v>1</v>
      </c>
      <c r="J45" s="30">
        <v>3</v>
      </c>
      <c r="K45" s="17">
        <v>1</v>
      </c>
      <c r="L45" s="31">
        <v>0.54290781425313983</v>
      </c>
      <c r="M45" s="17">
        <v>1</v>
      </c>
      <c r="N45" s="32">
        <f>C45+E45+G45+I45+K45+M45</f>
        <v>6</v>
      </c>
      <c r="O45" s="7" t="s">
        <v>111</v>
      </c>
      <c r="P45" s="15">
        <v>6</v>
      </c>
      <c r="Q45" s="15">
        <v>0</v>
      </c>
      <c r="R45" s="15">
        <v>0</v>
      </c>
    </row>
    <row r="46" spans="1:18" x14ac:dyDescent="0.25">
      <c r="A46" t="s">
        <v>59</v>
      </c>
      <c r="B46">
        <v>17</v>
      </c>
      <c r="C46">
        <v>1</v>
      </c>
      <c r="D46" s="29">
        <v>1.2138377503540361</v>
      </c>
      <c r="E46" s="17">
        <v>1</v>
      </c>
      <c r="F46" s="22">
        <v>36.852000000000004</v>
      </c>
      <c r="G46" s="16">
        <v>1</v>
      </c>
      <c r="H46" s="22">
        <v>5.0993323892373059</v>
      </c>
      <c r="I46" s="16">
        <v>1</v>
      </c>
      <c r="J46" s="30">
        <v>1</v>
      </c>
      <c r="K46" s="17">
        <v>1</v>
      </c>
      <c r="L46" s="31">
        <v>0.40461258345134538</v>
      </c>
      <c r="M46" s="17">
        <v>1</v>
      </c>
      <c r="N46" s="32">
        <f>C46+E46+G46+I46+K46+M46</f>
        <v>6</v>
      </c>
      <c r="O46" s="7" t="s">
        <v>111</v>
      </c>
      <c r="P46" s="15">
        <v>6</v>
      </c>
      <c r="Q46" s="15">
        <v>0</v>
      </c>
      <c r="R46" s="15">
        <v>0</v>
      </c>
    </row>
    <row r="47" spans="1:18" x14ac:dyDescent="0.25">
      <c r="A47" t="s">
        <v>58</v>
      </c>
      <c r="B47">
        <v>65</v>
      </c>
      <c r="C47">
        <v>2</v>
      </c>
      <c r="D47" s="29">
        <v>3.7611659614480493</v>
      </c>
      <c r="E47" s="17">
        <v>2</v>
      </c>
      <c r="F47" s="22">
        <v>262.73700000000002</v>
      </c>
      <c r="G47" s="16">
        <v>2</v>
      </c>
      <c r="H47" s="22">
        <v>35.284203102961918</v>
      </c>
      <c r="I47" s="16">
        <v>2</v>
      </c>
      <c r="J47" s="30">
        <v>3</v>
      </c>
      <c r="K47" s="17">
        <v>1</v>
      </c>
      <c r="L47" s="31">
        <v>0.70521861777150929</v>
      </c>
      <c r="M47" s="17">
        <v>1</v>
      </c>
      <c r="N47" s="34">
        <f>C47+E47+G47+I47+K47+M47</f>
        <v>10</v>
      </c>
      <c r="O47" s="34" t="s">
        <v>107</v>
      </c>
      <c r="P47" s="15">
        <v>2</v>
      </c>
      <c r="Q47" s="15">
        <v>4</v>
      </c>
      <c r="R47" s="15">
        <v>0</v>
      </c>
    </row>
    <row r="48" spans="1:18" x14ac:dyDescent="0.25">
      <c r="A48" t="s">
        <v>57</v>
      </c>
      <c r="B48">
        <v>12</v>
      </c>
      <c r="C48">
        <v>1</v>
      </c>
      <c r="D48" s="29">
        <v>4.2631197510338064</v>
      </c>
      <c r="E48" s="17">
        <v>2</v>
      </c>
      <c r="F48" s="22">
        <v>133.10799999999998</v>
      </c>
      <c r="G48" s="16">
        <v>1</v>
      </c>
      <c r="H48" s="22">
        <v>56.745534382060782</v>
      </c>
      <c r="I48" s="16">
        <v>2</v>
      </c>
      <c r="J48" s="30">
        <v>4</v>
      </c>
      <c r="K48" s="17">
        <v>2</v>
      </c>
      <c r="L48" s="31">
        <v>1.7052479004135226</v>
      </c>
      <c r="M48" s="17">
        <v>2</v>
      </c>
      <c r="N48" s="32">
        <f>C48+E48+G48+I48+K48+M48</f>
        <v>10</v>
      </c>
      <c r="O48" s="34" t="s">
        <v>107</v>
      </c>
      <c r="P48" s="15">
        <v>2</v>
      </c>
      <c r="Q48" s="15">
        <v>4</v>
      </c>
      <c r="R48" s="15">
        <v>0</v>
      </c>
    </row>
    <row r="49" spans="1:18" x14ac:dyDescent="0.25">
      <c r="A49" t="s">
        <v>56</v>
      </c>
      <c r="B49">
        <v>176</v>
      </c>
      <c r="C49">
        <v>3</v>
      </c>
      <c r="D49" s="29">
        <v>30.236680221040562</v>
      </c>
      <c r="E49" s="17">
        <v>3</v>
      </c>
      <c r="F49" s="22">
        <v>1095.5409999999997</v>
      </c>
      <c r="G49" s="16">
        <v>3</v>
      </c>
      <c r="H49" s="22">
        <v>183.31091648420397</v>
      </c>
      <c r="I49" s="16">
        <v>3</v>
      </c>
      <c r="J49" s="30">
        <v>5</v>
      </c>
      <c r="K49" s="17">
        <v>2</v>
      </c>
      <c r="L49" s="31">
        <v>1.3033051819414034</v>
      </c>
      <c r="M49" s="17">
        <v>2</v>
      </c>
      <c r="N49" s="32">
        <f>C49+E49+G49+I49+K49+M49</f>
        <v>16</v>
      </c>
      <c r="O49" s="7" t="s">
        <v>112</v>
      </c>
      <c r="P49" s="15">
        <v>0</v>
      </c>
      <c r="Q49" s="15">
        <v>2</v>
      </c>
      <c r="R49" s="15">
        <v>4</v>
      </c>
    </row>
    <row r="50" spans="1:18" x14ac:dyDescent="0.25">
      <c r="A50" t="s">
        <v>55</v>
      </c>
      <c r="B50">
        <v>73</v>
      </c>
      <c r="C50">
        <v>2</v>
      </c>
      <c r="D50" s="29">
        <v>9.46463108514053</v>
      </c>
      <c r="E50" s="17">
        <v>2</v>
      </c>
      <c r="F50" s="22">
        <v>592.00399999999991</v>
      </c>
      <c r="G50" s="16">
        <v>2</v>
      </c>
      <c r="H50" s="22">
        <v>99.524299411546835</v>
      </c>
      <c r="I50" s="16">
        <v>2</v>
      </c>
      <c r="J50" s="30">
        <v>16</v>
      </c>
      <c r="K50" s="17">
        <v>3</v>
      </c>
      <c r="L50" s="31">
        <v>3.2920455948314884</v>
      </c>
      <c r="M50" s="17">
        <v>3</v>
      </c>
      <c r="N50" s="34">
        <f>C50+E50+G50+I50+K50+M50</f>
        <v>14</v>
      </c>
      <c r="O50" s="32" t="s">
        <v>107</v>
      </c>
      <c r="P50" s="15">
        <v>0</v>
      </c>
      <c r="Q50" s="15">
        <v>4</v>
      </c>
      <c r="R50" s="15">
        <v>2</v>
      </c>
    </row>
    <row r="51" spans="1:18" x14ac:dyDescent="0.25">
      <c r="A51" t="s">
        <v>54</v>
      </c>
      <c r="B51">
        <v>15</v>
      </c>
      <c r="C51">
        <v>1</v>
      </c>
      <c r="D51" s="29">
        <v>4.5850527281063735</v>
      </c>
      <c r="E51" s="17">
        <v>2</v>
      </c>
      <c r="F51" s="22">
        <v>96.664000000000001</v>
      </c>
      <c r="G51" s="16">
        <v>1</v>
      </c>
      <c r="H51" s="22">
        <v>38.013838522779388</v>
      </c>
      <c r="I51" s="16">
        <v>2</v>
      </c>
      <c r="J51" s="30">
        <v>3</v>
      </c>
      <c r="K51" s="17">
        <v>1</v>
      </c>
      <c r="L51" s="31">
        <v>1.2504689258471928</v>
      </c>
      <c r="M51" s="17">
        <v>2</v>
      </c>
      <c r="N51" s="32">
        <f>C51+E51+G51+I51+K51+M51</f>
        <v>9</v>
      </c>
      <c r="O51" s="7" t="s">
        <v>111</v>
      </c>
      <c r="P51" s="15">
        <v>3</v>
      </c>
      <c r="Q51" s="15">
        <v>3</v>
      </c>
      <c r="R51" s="15">
        <v>0</v>
      </c>
    </row>
    <row r="52" spans="1:18" x14ac:dyDescent="0.25">
      <c r="A52" t="s">
        <v>53</v>
      </c>
      <c r="B52">
        <v>204</v>
      </c>
      <c r="C52">
        <v>3</v>
      </c>
      <c r="D52" s="29">
        <v>15.76252538930264</v>
      </c>
      <c r="E52" s="17">
        <v>3</v>
      </c>
      <c r="F52" s="22">
        <v>784.07300000000009</v>
      </c>
      <c r="G52" s="16">
        <v>3</v>
      </c>
      <c r="H52" s="22">
        <v>68.301878808395386</v>
      </c>
      <c r="I52" s="16">
        <v>2</v>
      </c>
      <c r="J52" s="30">
        <v>10</v>
      </c>
      <c r="K52" s="17">
        <v>3</v>
      </c>
      <c r="L52" s="31">
        <v>1.0578876100203114</v>
      </c>
      <c r="M52" s="17">
        <v>2</v>
      </c>
      <c r="N52" s="32">
        <f>C52+E52+G52+I52+K52+M52</f>
        <v>16</v>
      </c>
      <c r="O52" s="7" t="s">
        <v>112</v>
      </c>
      <c r="P52" s="15">
        <v>0</v>
      </c>
      <c r="Q52" s="15">
        <v>2</v>
      </c>
      <c r="R52" s="15">
        <v>4</v>
      </c>
    </row>
    <row r="53" spans="1:18" x14ac:dyDescent="0.25">
      <c r="A53" t="s">
        <v>52</v>
      </c>
      <c r="B53">
        <v>27</v>
      </c>
      <c r="C53">
        <v>1</v>
      </c>
      <c r="D53" s="29">
        <v>0.1529837959563323</v>
      </c>
      <c r="E53" s="17">
        <v>1</v>
      </c>
      <c r="F53" s="22">
        <v>143.839</v>
      </c>
      <c r="G53" s="16">
        <v>1</v>
      </c>
      <c r="H53" s="22">
        <v>1.1888982718950409</v>
      </c>
      <c r="I53" s="16">
        <v>1</v>
      </c>
      <c r="J53" s="30">
        <v>11</v>
      </c>
      <c r="K53" s="17">
        <v>3</v>
      </c>
      <c r="L53" s="31">
        <v>0.16828217555196553</v>
      </c>
      <c r="M53" s="17">
        <v>1</v>
      </c>
      <c r="N53" s="32">
        <f>C53+E53+G53+I53+K53+M53</f>
        <v>8</v>
      </c>
      <c r="O53" s="7" t="s">
        <v>111</v>
      </c>
      <c r="P53" s="15">
        <v>5</v>
      </c>
      <c r="Q53" s="15">
        <v>0</v>
      </c>
      <c r="R53" s="15">
        <v>1</v>
      </c>
    </row>
    <row r="54" spans="1:18" x14ac:dyDescent="0.25">
      <c r="A54" t="s">
        <v>51</v>
      </c>
      <c r="B54">
        <v>35</v>
      </c>
      <c r="C54">
        <v>2</v>
      </c>
      <c r="D54" s="29">
        <v>5.4436581382689164</v>
      </c>
      <c r="E54" s="17">
        <v>2</v>
      </c>
      <c r="F54" s="22">
        <v>430.53200000000004</v>
      </c>
      <c r="G54" s="16">
        <v>2</v>
      </c>
      <c r="H54" s="22">
        <v>68.441832911716688</v>
      </c>
      <c r="I54" s="16">
        <v>2</v>
      </c>
      <c r="J54" s="30">
        <v>5</v>
      </c>
      <c r="K54" s="17">
        <v>2</v>
      </c>
      <c r="L54" s="31">
        <v>0.80053796151013479</v>
      </c>
      <c r="M54" s="17">
        <v>2</v>
      </c>
      <c r="N54" s="34">
        <f>C54+E54+G54+I54+K54+M54</f>
        <v>12</v>
      </c>
      <c r="O54" s="32" t="s">
        <v>107</v>
      </c>
      <c r="P54" s="15">
        <v>0</v>
      </c>
      <c r="Q54" s="15">
        <v>6</v>
      </c>
      <c r="R54" s="15">
        <v>0</v>
      </c>
    </row>
    <row r="55" spans="1:18" x14ac:dyDescent="0.25">
      <c r="A55" t="s">
        <v>50</v>
      </c>
      <c r="B55">
        <v>117</v>
      </c>
      <c r="C55">
        <v>3</v>
      </c>
      <c r="D55" s="29">
        <v>72.674418604651166</v>
      </c>
      <c r="E55" s="17">
        <v>3</v>
      </c>
      <c r="F55" s="22">
        <v>1476.3570000000002</v>
      </c>
      <c r="G55" s="16">
        <v>3</v>
      </c>
      <c r="H55" s="22">
        <v>1157.6485788113698</v>
      </c>
      <c r="I55" s="16">
        <v>3</v>
      </c>
      <c r="J55" s="30">
        <v>11</v>
      </c>
      <c r="K55" s="17">
        <v>3</v>
      </c>
      <c r="L55" s="31">
        <v>8.8824289405684755</v>
      </c>
      <c r="M55" s="17">
        <v>3</v>
      </c>
      <c r="N55" s="32">
        <f>C55+E55+G55+I55+K55+M55</f>
        <v>18</v>
      </c>
      <c r="O55" s="7" t="s">
        <v>112</v>
      </c>
      <c r="P55" s="15">
        <v>0</v>
      </c>
      <c r="Q55" s="15">
        <v>0</v>
      </c>
      <c r="R55" s="15">
        <v>6</v>
      </c>
    </row>
    <row r="56" spans="1:18" x14ac:dyDescent="0.25">
      <c r="A56" t="s">
        <v>49</v>
      </c>
      <c r="B56">
        <v>37</v>
      </c>
      <c r="C56">
        <v>2</v>
      </c>
      <c r="D56" s="29">
        <v>4.4936052540615279</v>
      </c>
      <c r="E56" s="17">
        <v>2</v>
      </c>
      <c r="F56" s="22">
        <v>181.01</v>
      </c>
      <c r="G56" s="16">
        <v>1</v>
      </c>
      <c r="H56" s="22">
        <v>33.082613204286211</v>
      </c>
      <c r="I56" s="16">
        <v>2</v>
      </c>
      <c r="J56" s="30">
        <v>13</v>
      </c>
      <c r="K56" s="17">
        <v>3</v>
      </c>
      <c r="L56" s="31">
        <v>4.4936052540615279</v>
      </c>
      <c r="M56" s="17">
        <v>3</v>
      </c>
      <c r="N56" s="34">
        <f>C56+E56+G56+I56+K56+M56</f>
        <v>13</v>
      </c>
      <c r="O56" s="34" t="s">
        <v>107</v>
      </c>
      <c r="P56" s="15">
        <v>1</v>
      </c>
      <c r="Q56" s="15">
        <v>3</v>
      </c>
      <c r="R56" s="15">
        <v>2</v>
      </c>
    </row>
    <row r="57" spans="1:18" x14ac:dyDescent="0.25">
      <c r="A57" t="s">
        <v>48</v>
      </c>
      <c r="B57">
        <v>47</v>
      </c>
      <c r="C57">
        <v>2</v>
      </c>
      <c r="D57" s="29">
        <v>2.0649424397294927</v>
      </c>
      <c r="E57" s="17">
        <v>1</v>
      </c>
      <c r="F57" s="22">
        <v>428.04399999999998</v>
      </c>
      <c r="G57" s="16">
        <v>2</v>
      </c>
      <c r="H57" s="22">
        <v>74.690000516235614</v>
      </c>
      <c r="I57" s="16">
        <v>2</v>
      </c>
      <c r="J57" s="30">
        <v>9</v>
      </c>
      <c r="K57" s="17">
        <v>3</v>
      </c>
      <c r="L57" s="31">
        <v>4.6461204893913584</v>
      </c>
      <c r="M57" s="17">
        <v>3</v>
      </c>
      <c r="N57" s="34">
        <f>C57+E57+G57+I57+K57+M57</f>
        <v>13</v>
      </c>
      <c r="O57" s="32" t="s">
        <v>107</v>
      </c>
      <c r="P57" s="15">
        <v>1</v>
      </c>
      <c r="Q57" s="15">
        <v>3</v>
      </c>
      <c r="R57" s="15">
        <v>2</v>
      </c>
    </row>
    <row r="58" spans="1:18" x14ac:dyDescent="0.25">
      <c r="A58" t="s">
        <v>47</v>
      </c>
      <c r="B58">
        <v>66</v>
      </c>
      <c r="C58">
        <v>2</v>
      </c>
      <c r="D58" s="29">
        <v>11.021767991783772</v>
      </c>
      <c r="E58" s="17">
        <v>3</v>
      </c>
      <c r="F58" s="22">
        <v>1020.0889999999998</v>
      </c>
      <c r="G58" s="16">
        <v>3</v>
      </c>
      <c r="H58" s="22">
        <v>211.00448385561484</v>
      </c>
      <c r="I58" s="16">
        <v>3</v>
      </c>
      <c r="J58" s="30">
        <v>12</v>
      </c>
      <c r="K58" s="17">
        <v>3</v>
      </c>
      <c r="L58" s="31">
        <v>3.0059367250319378</v>
      </c>
      <c r="M58" s="17">
        <v>3</v>
      </c>
      <c r="N58" s="34">
        <f>C58+E58+G58+I58+K58+M58</f>
        <v>17</v>
      </c>
      <c r="O58" s="7" t="s">
        <v>112</v>
      </c>
      <c r="P58" s="15">
        <v>0</v>
      </c>
      <c r="Q58" s="15">
        <v>1</v>
      </c>
      <c r="R58" s="15">
        <v>5</v>
      </c>
    </row>
    <row r="59" spans="1:18" x14ac:dyDescent="0.25">
      <c r="A59" t="s">
        <v>46</v>
      </c>
      <c r="B59">
        <v>35</v>
      </c>
      <c r="C59">
        <v>2</v>
      </c>
      <c r="D59" s="29">
        <v>2.3958654208166479</v>
      </c>
      <c r="E59" s="17">
        <v>1</v>
      </c>
      <c r="F59" s="22">
        <v>81.152000000000001</v>
      </c>
      <c r="G59" s="16">
        <v>1</v>
      </c>
      <c r="H59" s="22">
        <v>2.1643221412191531</v>
      </c>
      <c r="I59" s="16">
        <v>1</v>
      </c>
      <c r="J59" s="30">
        <v>4</v>
      </c>
      <c r="K59" s="17">
        <v>2</v>
      </c>
      <c r="L59" s="31">
        <v>0.68453297737618513</v>
      </c>
      <c r="M59" s="17">
        <v>1</v>
      </c>
      <c r="N59" s="34">
        <f>C59+E59+G59+I59+K59+M59</f>
        <v>8</v>
      </c>
      <c r="O59" s="7" t="s">
        <v>111</v>
      </c>
      <c r="P59" s="15">
        <v>4</v>
      </c>
      <c r="Q59" s="15">
        <v>2</v>
      </c>
      <c r="R59" s="15">
        <v>0</v>
      </c>
    </row>
    <row r="60" spans="1:18" x14ac:dyDescent="0.25">
      <c r="A60" t="s">
        <v>45</v>
      </c>
      <c r="B60">
        <v>22</v>
      </c>
      <c r="C60">
        <v>1</v>
      </c>
      <c r="D60" s="29">
        <v>11.179429849077696</v>
      </c>
      <c r="E60" s="17">
        <v>3</v>
      </c>
      <c r="F60" s="22">
        <v>116.851</v>
      </c>
      <c r="G60" s="16">
        <v>1</v>
      </c>
      <c r="H60" s="22">
        <v>0</v>
      </c>
      <c r="I60" s="16">
        <v>1</v>
      </c>
      <c r="J60" s="30">
        <v>0</v>
      </c>
      <c r="K60" s="17">
        <v>1</v>
      </c>
      <c r="L60" s="31">
        <v>0</v>
      </c>
      <c r="M60" s="17">
        <v>1</v>
      </c>
      <c r="N60" s="32">
        <f>C60+E60+G60+I60+K60+M60</f>
        <v>8</v>
      </c>
      <c r="O60" s="7" t="s">
        <v>111</v>
      </c>
      <c r="P60" s="15">
        <v>5</v>
      </c>
      <c r="Q60" s="15">
        <v>0</v>
      </c>
      <c r="R60" s="15">
        <v>1</v>
      </c>
    </row>
    <row r="61" spans="1:18" x14ac:dyDescent="0.25">
      <c r="A61" t="s">
        <v>44</v>
      </c>
      <c r="B61">
        <v>134</v>
      </c>
      <c r="C61">
        <v>3</v>
      </c>
      <c r="D61" s="29">
        <v>24.36751952985021</v>
      </c>
      <c r="E61" s="17">
        <v>3</v>
      </c>
      <c r="F61" s="22">
        <v>609.08399999999995</v>
      </c>
      <c r="G61" s="16">
        <v>3</v>
      </c>
      <c r="H61" s="22">
        <v>125.46358011419288</v>
      </c>
      <c r="I61" s="16">
        <v>3</v>
      </c>
      <c r="J61" s="30">
        <v>8</v>
      </c>
      <c r="K61" s="17">
        <v>2</v>
      </c>
      <c r="L61" s="31">
        <v>1.9111780023411931</v>
      </c>
      <c r="M61" s="17">
        <v>3</v>
      </c>
      <c r="N61" s="32">
        <f>C61+E61+G61+I61+K61+M61</f>
        <v>17</v>
      </c>
      <c r="O61" s="7" t="s">
        <v>112</v>
      </c>
      <c r="P61" s="15">
        <v>0</v>
      </c>
      <c r="Q61" s="15">
        <v>1</v>
      </c>
      <c r="R61" s="15">
        <v>5</v>
      </c>
    </row>
    <row r="62" spans="1:18" x14ac:dyDescent="0.25">
      <c r="A62" t="s">
        <v>43</v>
      </c>
      <c r="B62">
        <v>81</v>
      </c>
      <c r="C62">
        <v>2</v>
      </c>
      <c r="D62" s="29">
        <v>16.265859212732412</v>
      </c>
      <c r="E62" s="17">
        <v>3</v>
      </c>
      <c r="F62" s="22">
        <v>557.58799999999997</v>
      </c>
      <c r="G62" s="16">
        <v>2</v>
      </c>
      <c r="H62" s="22">
        <v>138.15770376116711</v>
      </c>
      <c r="I62" s="16">
        <v>3</v>
      </c>
      <c r="J62" s="30">
        <v>11</v>
      </c>
      <c r="K62" s="17">
        <v>3</v>
      </c>
      <c r="L62" s="31">
        <v>2.7526838667701008</v>
      </c>
      <c r="M62" s="17">
        <v>3</v>
      </c>
      <c r="N62" s="32">
        <f>C62+E62+G62+I62+K62+M62</f>
        <v>16</v>
      </c>
      <c r="O62" s="7" t="s">
        <v>112</v>
      </c>
      <c r="P62" s="15">
        <v>0</v>
      </c>
      <c r="Q62" s="15">
        <v>2</v>
      </c>
      <c r="R62" s="15">
        <v>4</v>
      </c>
    </row>
    <row r="63" spans="1:18" x14ac:dyDescent="0.25">
      <c r="A63" t="s">
        <v>42</v>
      </c>
      <c r="B63">
        <v>29</v>
      </c>
      <c r="C63">
        <v>1</v>
      </c>
      <c r="D63" s="29">
        <v>13.047623826968435</v>
      </c>
      <c r="E63" s="17">
        <v>3</v>
      </c>
      <c r="F63" s="22">
        <v>594.48899999999981</v>
      </c>
      <c r="G63" s="16">
        <v>2</v>
      </c>
      <c r="H63" s="22">
        <v>265.82275304862748</v>
      </c>
      <c r="I63" s="16">
        <v>3</v>
      </c>
      <c r="J63" s="30">
        <v>5</v>
      </c>
      <c r="K63" s="17">
        <v>2</v>
      </c>
      <c r="L63" s="31">
        <v>2.5091584282631607</v>
      </c>
      <c r="M63" s="17">
        <v>3</v>
      </c>
      <c r="N63" s="34">
        <f>C63+E63+G63+I63+K63+M63</f>
        <v>14</v>
      </c>
      <c r="O63" s="32" t="s">
        <v>107</v>
      </c>
      <c r="P63" s="15">
        <v>1</v>
      </c>
      <c r="Q63" s="15">
        <v>2</v>
      </c>
      <c r="R63" s="15">
        <v>3</v>
      </c>
    </row>
    <row r="64" spans="1:18" x14ac:dyDescent="0.25">
      <c r="A64" t="s">
        <v>41</v>
      </c>
      <c r="B64">
        <v>37</v>
      </c>
      <c r="C64">
        <v>2</v>
      </c>
      <c r="D64" s="29">
        <v>7.8425009465087347</v>
      </c>
      <c r="E64" s="17">
        <v>2</v>
      </c>
      <c r="F64" s="22">
        <v>458.90899999999999</v>
      </c>
      <c r="G64" s="16">
        <v>2</v>
      </c>
      <c r="H64" s="22">
        <v>101.35837525014874</v>
      </c>
      <c r="I64" s="16">
        <v>3</v>
      </c>
      <c r="J64" s="30">
        <v>18</v>
      </c>
      <c r="K64" s="17">
        <v>3</v>
      </c>
      <c r="L64" s="31">
        <v>4.8677592081778354</v>
      </c>
      <c r="M64" s="17">
        <v>3</v>
      </c>
      <c r="N64" s="32">
        <f>C64+E64+G64+I64+K64+M64</f>
        <v>15</v>
      </c>
      <c r="O64" s="7" t="s">
        <v>112</v>
      </c>
      <c r="P64" s="15">
        <v>0</v>
      </c>
      <c r="Q64" s="15">
        <v>3</v>
      </c>
      <c r="R64" s="15">
        <v>3</v>
      </c>
    </row>
    <row r="65" spans="1:18" x14ac:dyDescent="0.25">
      <c r="A65" t="s">
        <v>40</v>
      </c>
      <c r="B65">
        <v>61</v>
      </c>
      <c r="C65">
        <v>1</v>
      </c>
      <c r="D65" s="29">
        <v>16.483886160263744</v>
      </c>
      <c r="E65" s="17">
        <v>3</v>
      </c>
      <c r="F65" s="22">
        <v>451.66599999999994</v>
      </c>
      <c r="G65" s="16">
        <v>2</v>
      </c>
      <c r="H65" s="22">
        <v>150.56415259368904</v>
      </c>
      <c r="I65" s="16">
        <v>3</v>
      </c>
      <c r="J65" s="30">
        <v>18</v>
      </c>
      <c r="K65" s="17">
        <v>3</v>
      </c>
      <c r="L65" s="31">
        <v>6.055305120096885</v>
      </c>
      <c r="M65" s="17">
        <v>3</v>
      </c>
      <c r="N65" s="32">
        <f>C65+E65+G65+I65+K65+M65</f>
        <v>15</v>
      </c>
      <c r="O65" s="7" t="s">
        <v>112</v>
      </c>
      <c r="P65" s="15">
        <v>1</v>
      </c>
      <c r="Q65" s="15">
        <v>1</v>
      </c>
      <c r="R65" s="15">
        <v>4</v>
      </c>
    </row>
    <row r="66" spans="1:18" x14ac:dyDescent="0.25">
      <c r="A66" t="s">
        <v>39</v>
      </c>
      <c r="B66">
        <v>10</v>
      </c>
      <c r="C66">
        <v>2</v>
      </c>
      <c r="D66" s="29">
        <v>2.16973529229434</v>
      </c>
      <c r="E66" s="17">
        <v>1</v>
      </c>
      <c r="F66" s="22">
        <v>69.869</v>
      </c>
      <c r="G66" s="16">
        <v>1</v>
      </c>
      <c r="H66" s="22">
        <v>18.059636724319631</v>
      </c>
      <c r="I66" s="16">
        <v>1</v>
      </c>
      <c r="J66" s="30">
        <v>8</v>
      </c>
      <c r="K66" s="17">
        <v>2</v>
      </c>
      <c r="L66" s="31">
        <v>2.4796974769078175</v>
      </c>
      <c r="M66" s="17">
        <v>3</v>
      </c>
      <c r="N66" s="34">
        <f>C66+E66+G66+I66+K66+M66</f>
        <v>10</v>
      </c>
      <c r="O66" s="32" t="s">
        <v>107</v>
      </c>
      <c r="P66" s="15">
        <v>3</v>
      </c>
      <c r="Q66" s="15">
        <v>2</v>
      </c>
      <c r="R66" s="15">
        <v>1</v>
      </c>
    </row>
    <row r="67" spans="1:18" x14ac:dyDescent="0.25">
      <c r="A67" t="s">
        <v>38</v>
      </c>
      <c r="B67">
        <v>73</v>
      </c>
      <c r="C67">
        <v>2</v>
      </c>
      <c r="D67" s="29">
        <v>2.0100740180197225</v>
      </c>
      <c r="E67" s="17">
        <v>1</v>
      </c>
      <c r="F67" s="22">
        <v>470.93299999999999</v>
      </c>
      <c r="G67" s="16">
        <v>2</v>
      </c>
      <c r="H67" s="22">
        <v>43.274055856409774</v>
      </c>
      <c r="I67" s="16">
        <v>2</v>
      </c>
      <c r="J67" s="30">
        <v>16</v>
      </c>
      <c r="K67" s="17">
        <v>3</v>
      </c>
      <c r="L67" s="31">
        <v>1.8918343699009152</v>
      </c>
      <c r="M67" s="17">
        <v>3</v>
      </c>
      <c r="N67" s="32">
        <f>C67+E67+G67+I67+K67+M67</f>
        <v>13</v>
      </c>
      <c r="O67" s="34" t="s">
        <v>107</v>
      </c>
      <c r="P67" s="15">
        <v>1</v>
      </c>
      <c r="Q67" s="15">
        <v>3</v>
      </c>
      <c r="R67" s="15">
        <v>2</v>
      </c>
    </row>
    <row r="68" spans="1:18" x14ac:dyDescent="0.25">
      <c r="A68" t="s">
        <v>37</v>
      </c>
      <c r="B68">
        <v>26</v>
      </c>
      <c r="C68">
        <v>1</v>
      </c>
      <c r="D68" s="29">
        <v>8.0419876407347832</v>
      </c>
      <c r="E68" s="17">
        <v>2</v>
      </c>
      <c r="F68" s="22">
        <v>474.19900000000007</v>
      </c>
      <c r="G68" s="16">
        <v>2</v>
      </c>
      <c r="H68" s="22">
        <v>197.8621010750868</v>
      </c>
      <c r="I68" s="16">
        <v>3</v>
      </c>
      <c r="J68" s="30">
        <v>3</v>
      </c>
      <c r="K68" s="17">
        <v>1</v>
      </c>
      <c r="L68" s="31">
        <v>1.2697875222212816</v>
      </c>
      <c r="M68" s="17">
        <v>2</v>
      </c>
      <c r="N68" s="32">
        <f>C68+E68+G68+I68+K68+M68</f>
        <v>11</v>
      </c>
      <c r="O68" s="32" t="s">
        <v>107</v>
      </c>
      <c r="P68" s="15">
        <v>2</v>
      </c>
      <c r="Q68" s="15">
        <v>3</v>
      </c>
      <c r="R68" s="15">
        <v>1</v>
      </c>
    </row>
    <row r="69" spans="1:18" x14ac:dyDescent="0.25">
      <c r="A69" t="s">
        <v>36</v>
      </c>
      <c r="B69">
        <v>103</v>
      </c>
      <c r="C69">
        <v>3</v>
      </c>
      <c r="D69" s="29">
        <v>4.1874837554509492</v>
      </c>
      <c r="E69" s="17">
        <v>2</v>
      </c>
      <c r="F69" s="22">
        <v>134.74299999999999</v>
      </c>
      <c r="G69" s="16">
        <v>1</v>
      </c>
      <c r="H69" s="22">
        <v>4.9484024990132944</v>
      </c>
      <c r="I69" s="16">
        <v>1</v>
      </c>
      <c r="J69" s="30">
        <v>8</v>
      </c>
      <c r="K69" s="17">
        <v>2</v>
      </c>
      <c r="L69" s="31">
        <v>0.38505597751273091</v>
      </c>
      <c r="M69" s="17">
        <v>1</v>
      </c>
      <c r="N69" s="32">
        <f>C69+E69+G69+I69+K69+M69</f>
        <v>10</v>
      </c>
      <c r="O69" s="32" t="s">
        <v>107</v>
      </c>
      <c r="P69" s="15">
        <v>3</v>
      </c>
      <c r="Q69" s="15">
        <v>2</v>
      </c>
      <c r="R69" s="15">
        <v>1</v>
      </c>
    </row>
    <row r="70" spans="1:18" x14ac:dyDescent="0.25">
      <c r="A70" t="s">
        <v>35</v>
      </c>
      <c r="B70">
        <v>38</v>
      </c>
      <c r="C70">
        <v>2</v>
      </c>
      <c r="D70" s="29">
        <v>1.2129666130939747</v>
      </c>
      <c r="E70" s="17">
        <v>1</v>
      </c>
      <c r="F70" s="22">
        <v>218.36300000000006</v>
      </c>
      <c r="G70" s="16">
        <v>2</v>
      </c>
      <c r="H70" s="22">
        <v>25.946568820693209</v>
      </c>
      <c r="I70" s="16">
        <v>2</v>
      </c>
      <c r="J70" s="30">
        <v>3</v>
      </c>
      <c r="K70" s="17">
        <v>1</v>
      </c>
      <c r="L70" s="31">
        <v>0.90972495982048096</v>
      </c>
      <c r="M70" s="17">
        <v>2</v>
      </c>
      <c r="N70" s="34">
        <f>C70+E70+G70+I70+K70+M70</f>
        <v>10</v>
      </c>
      <c r="O70" s="32" t="s">
        <v>107</v>
      </c>
      <c r="P70" s="15">
        <v>2</v>
      </c>
      <c r="Q70" s="15">
        <v>4</v>
      </c>
      <c r="R70" s="15">
        <v>0</v>
      </c>
    </row>
    <row r="71" spans="1:18" x14ac:dyDescent="0.25">
      <c r="A71" t="s">
        <v>34</v>
      </c>
      <c r="B71">
        <v>104</v>
      </c>
      <c r="C71">
        <v>3</v>
      </c>
      <c r="D71" s="29">
        <v>6.9047642873582769</v>
      </c>
      <c r="E71" s="17">
        <v>2</v>
      </c>
      <c r="F71" s="22">
        <v>966.09799999999984</v>
      </c>
      <c r="G71" s="16">
        <v>3</v>
      </c>
      <c r="H71" s="22">
        <v>88.135513504317956</v>
      </c>
      <c r="I71" s="16">
        <v>2</v>
      </c>
      <c r="J71" s="30">
        <v>29</v>
      </c>
      <c r="K71" s="17">
        <v>3</v>
      </c>
      <c r="L71" s="31">
        <v>2.9020023816433338</v>
      </c>
      <c r="M71" s="17">
        <v>3</v>
      </c>
      <c r="N71" s="34">
        <f>C71+E71+G71+I71+K71+M71</f>
        <v>16</v>
      </c>
      <c r="O71" s="17" t="s">
        <v>112</v>
      </c>
      <c r="P71" s="16">
        <v>0</v>
      </c>
      <c r="Q71" s="16">
        <v>2</v>
      </c>
      <c r="R71" s="16">
        <v>4</v>
      </c>
    </row>
    <row r="72" spans="1:18" x14ac:dyDescent="0.25">
      <c r="A72" t="s">
        <v>33</v>
      </c>
      <c r="B72">
        <v>65</v>
      </c>
      <c r="C72">
        <v>2</v>
      </c>
      <c r="D72" s="29">
        <v>2.588326646822829</v>
      </c>
      <c r="E72" s="17">
        <v>1</v>
      </c>
      <c r="F72" s="22">
        <v>350.97299999999996</v>
      </c>
      <c r="G72" s="16">
        <v>2</v>
      </c>
      <c r="H72" s="22">
        <v>53.503300116474691</v>
      </c>
      <c r="I72" s="16">
        <v>2</v>
      </c>
      <c r="J72" s="30">
        <v>3</v>
      </c>
      <c r="K72" s="17">
        <v>1</v>
      </c>
      <c r="L72" s="31">
        <v>0.97062249255856081</v>
      </c>
      <c r="M72" s="17">
        <v>2</v>
      </c>
      <c r="N72" s="34">
        <f>C72+E72+G72+I72+K72+M72</f>
        <v>10</v>
      </c>
      <c r="O72" s="34" t="s">
        <v>107</v>
      </c>
      <c r="P72" s="15">
        <v>2</v>
      </c>
      <c r="Q72" s="15">
        <v>4</v>
      </c>
      <c r="R72" s="15">
        <v>0</v>
      </c>
    </row>
    <row r="73" spans="1:18" x14ac:dyDescent="0.25">
      <c r="A73" t="s">
        <v>32</v>
      </c>
      <c r="B73">
        <v>185</v>
      </c>
      <c r="C73">
        <v>3</v>
      </c>
      <c r="D73" s="29">
        <v>23.958259388088308</v>
      </c>
      <c r="E73" s="17">
        <v>3</v>
      </c>
      <c r="F73" s="22">
        <v>854.16499999999996</v>
      </c>
      <c r="G73" s="16">
        <v>3</v>
      </c>
      <c r="H73" s="22">
        <v>112.5606942571165</v>
      </c>
      <c r="I73" s="16">
        <v>3</v>
      </c>
      <c r="J73" s="30">
        <v>15</v>
      </c>
      <c r="K73" s="17">
        <v>3</v>
      </c>
      <c r="L73" s="31">
        <v>2.6620288208987009</v>
      </c>
      <c r="M73" s="17">
        <v>3</v>
      </c>
      <c r="N73" s="34">
        <f>C73+E73+G73+I73+K73+M73</f>
        <v>18</v>
      </c>
      <c r="O73" s="7" t="s">
        <v>112</v>
      </c>
      <c r="P73" s="15">
        <v>0</v>
      </c>
      <c r="Q73" s="15">
        <v>0</v>
      </c>
      <c r="R73" s="15">
        <v>6</v>
      </c>
    </row>
    <row r="74" spans="1:18" x14ac:dyDescent="0.25">
      <c r="A74" t="s">
        <v>31</v>
      </c>
      <c r="B74">
        <v>36</v>
      </c>
      <c r="C74">
        <v>2</v>
      </c>
      <c r="D74" s="29">
        <v>8.6336545424163091</v>
      </c>
      <c r="E74" s="17">
        <v>2</v>
      </c>
      <c r="F74" s="22">
        <v>160.62299999999999</v>
      </c>
      <c r="G74" s="16">
        <v>1</v>
      </c>
      <c r="H74" s="22">
        <v>41.19395087172061</v>
      </c>
      <c r="I74" s="16">
        <v>2</v>
      </c>
      <c r="J74" s="30">
        <v>4</v>
      </c>
      <c r="K74" s="17">
        <v>2</v>
      </c>
      <c r="L74" s="31">
        <v>1.1140199409569431</v>
      </c>
      <c r="M74" s="17">
        <v>2</v>
      </c>
      <c r="N74" s="32">
        <f>C74+E74+G74+I74+K74+M74</f>
        <v>11</v>
      </c>
      <c r="O74" s="34" t="s">
        <v>107</v>
      </c>
      <c r="P74" s="15">
        <v>1</v>
      </c>
      <c r="Q74" s="15">
        <v>5</v>
      </c>
      <c r="R74" s="15">
        <v>0</v>
      </c>
    </row>
    <row r="75" spans="1:18" x14ac:dyDescent="0.25">
      <c r="A75" t="s">
        <v>30</v>
      </c>
      <c r="B75">
        <v>85</v>
      </c>
      <c r="C75">
        <v>2</v>
      </c>
      <c r="D75" s="29">
        <v>4.0908387325033715</v>
      </c>
      <c r="E75" s="17">
        <v>2</v>
      </c>
      <c r="F75" s="22">
        <v>625.22299999999996</v>
      </c>
      <c r="G75" s="16">
        <v>3</v>
      </c>
      <c r="H75" s="22">
        <v>58.847157419896938</v>
      </c>
      <c r="I75" s="16">
        <v>2</v>
      </c>
      <c r="J75" s="30">
        <v>9</v>
      </c>
      <c r="K75" s="17">
        <v>3</v>
      </c>
      <c r="L75" s="31">
        <v>0.99506888087919854</v>
      </c>
      <c r="M75" s="17">
        <v>2</v>
      </c>
      <c r="N75" s="34">
        <f>C75+E75+G75+I75+K75+M75</f>
        <v>14</v>
      </c>
      <c r="O75" s="34" t="s">
        <v>107</v>
      </c>
      <c r="P75" s="15">
        <v>0</v>
      </c>
      <c r="Q75" s="15">
        <v>4</v>
      </c>
      <c r="R75" s="15">
        <v>2</v>
      </c>
    </row>
    <row r="76" spans="1:18" x14ac:dyDescent="0.25">
      <c r="A76" t="s">
        <v>29</v>
      </c>
      <c r="B76">
        <v>255</v>
      </c>
      <c r="C76">
        <v>3</v>
      </c>
      <c r="D76" s="29">
        <v>27.276065252740722</v>
      </c>
      <c r="E76" s="17">
        <v>3</v>
      </c>
      <c r="F76" s="22">
        <v>596.774</v>
      </c>
      <c r="G76" s="16">
        <v>3</v>
      </c>
      <c r="H76" s="22">
        <v>80.477855681639369</v>
      </c>
      <c r="I76" s="16">
        <v>2</v>
      </c>
      <c r="J76" s="30">
        <v>2</v>
      </c>
      <c r="K76" s="17">
        <v>1</v>
      </c>
      <c r="L76" s="31">
        <v>0.3496931442659067</v>
      </c>
      <c r="M76" s="17">
        <v>1</v>
      </c>
      <c r="N76" s="32">
        <f>C76+E76+G76+I76+K76+M76</f>
        <v>13</v>
      </c>
      <c r="O76" s="32" t="s">
        <v>107</v>
      </c>
      <c r="P76" s="15">
        <v>2</v>
      </c>
      <c r="Q76" s="15">
        <v>1</v>
      </c>
      <c r="R76" s="15">
        <v>3</v>
      </c>
    </row>
    <row r="77" spans="1:18" x14ac:dyDescent="0.25">
      <c r="A77" t="s">
        <v>28</v>
      </c>
      <c r="B77">
        <v>5</v>
      </c>
      <c r="C77">
        <v>1</v>
      </c>
      <c r="D77" s="29">
        <v>1.1747292249136574</v>
      </c>
      <c r="E77" s="17">
        <v>1</v>
      </c>
      <c r="F77" s="22">
        <v>4.8109999999999999</v>
      </c>
      <c r="G77" s="16">
        <v>1</v>
      </c>
      <c r="H77" s="22">
        <v>0</v>
      </c>
      <c r="I77" s="16">
        <v>1</v>
      </c>
      <c r="J77" s="30">
        <v>4</v>
      </c>
      <c r="K77" s="17">
        <v>2</v>
      </c>
      <c r="L77" s="31">
        <v>0.93978337993092587</v>
      </c>
      <c r="M77" s="17">
        <v>2</v>
      </c>
      <c r="N77" s="34">
        <f>C77+E77+G77+I77+K77+M77</f>
        <v>8</v>
      </c>
      <c r="O77" s="7" t="s">
        <v>111</v>
      </c>
      <c r="P77" s="15">
        <v>4</v>
      </c>
      <c r="Q77" s="15">
        <v>2</v>
      </c>
      <c r="R77" s="15">
        <v>0</v>
      </c>
    </row>
    <row r="78" spans="1:18" x14ac:dyDescent="0.25">
      <c r="A78" t="s">
        <v>27</v>
      </c>
      <c r="B78">
        <v>9</v>
      </c>
      <c r="C78">
        <v>1</v>
      </c>
      <c r="D78" s="29">
        <v>10.596026490066226</v>
      </c>
      <c r="E78" s="17">
        <v>2</v>
      </c>
      <c r="F78" s="22">
        <v>205.60399999999998</v>
      </c>
      <c r="G78" s="16">
        <v>2</v>
      </c>
      <c r="H78" s="22">
        <v>283.53377483443705</v>
      </c>
      <c r="I78" s="16">
        <v>3</v>
      </c>
      <c r="J78" s="30">
        <v>1</v>
      </c>
      <c r="K78" s="17">
        <v>1</v>
      </c>
      <c r="L78" s="31">
        <v>2.6490066225165565</v>
      </c>
      <c r="M78" s="17">
        <v>3</v>
      </c>
      <c r="N78" s="34">
        <f>C78+E78+G78+I78+K78+M78</f>
        <v>12</v>
      </c>
      <c r="O78" s="34" t="s">
        <v>107</v>
      </c>
      <c r="P78" s="15">
        <v>2</v>
      </c>
      <c r="Q78" s="15">
        <v>2</v>
      </c>
      <c r="R78" s="15">
        <v>2</v>
      </c>
    </row>
    <row r="79" spans="1:18" x14ac:dyDescent="0.25">
      <c r="A79" t="s">
        <v>26</v>
      </c>
      <c r="B79">
        <v>161</v>
      </c>
      <c r="C79">
        <v>3</v>
      </c>
      <c r="D79" s="29">
        <v>7.3440643863179078</v>
      </c>
      <c r="E79" s="17">
        <v>2</v>
      </c>
      <c r="F79" s="22">
        <v>1124.3239999999998</v>
      </c>
      <c r="G79" s="16">
        <v>3</v>
      </c>
      <c r="H79" s="22">
        <v>76.582293762575446</v>
      </c>
      <c r="I79" s="16">
        <v>2</v>
      </c>
      <c r="J79" s="30">
        <v>8</v>
      </c>
      <c r="K79" s="17">
        <v>2</v>
      </c>
      <c r="L79" s="31">
        <v>0.8048289738430584</v>
      </c>
      <c r="M79" s="17">
        <v>2</v>
      </c>
      <c r="N79" s="32">
        <f>C79+E79+G79+I79+K79+M79</f>
        <v>14</v>
      </c>
      <c r="O79" s="34" t="s">
        <v>107</v>
      </c>
      <c r="P79" s="15">
        <v>0</v>
      </c>
      <c r="Q79" s="15">
        <v>4</v>
      </c>
      <c r="R79" s="15">
        <v>2</v>
      </c>
    </row>
    <row r="80" spans="1:18" x14ac:dyDescent="0.25">
      <c r="A80" t="s">
        <v>25</v>
      </c>
      <c r="B80">
        <v>79</v>
      </c>
      <c r="C80">
        <v>2</v>
      </c>
      <c r="D80" s="29">
        <v>7.2154502748011913</v>
      </c>
      <c r="E80" s="17">
        <v>2</v>
      </c>
      <c r="F80" s="22">
        <v>566.96599999999989</v>
      </c>
      <c r="G80" s="16">
        <v>2</v>
      </c>
      <c r="H80" s="22">
        <v>81.117627191501114</v>
      </c>
      <c r="I80" s="16">
        <v>2</v>
      </c>
      <c r="J80" s="30">
        <v>6</v>
      </c>
      <c r="K80" s="17">
        <v>2</v>
      </c>
      <c r="L80" s="31">
        <v>0.92112131167674782</v>
      </c>
      <c r="M80" s="17">
        <v>2</v>
      </c>
      <c r="N80" s="32">
        <f>C80+E80+G80+I80+K80+M80</f>
        <v>12</v>
      </c>
      <c r="O80" s="34" t="s">
        <v>107</v>
      </c>
      <c r="P80" s="15">
        <v>0</v>
      </c>
      <c r="Q80" s="15">
        <v>6</v>
      </c>
      <c r="R80" s="15">
        <v>0</v>
      </c>
    </row>
    <row r="81" spans="1:18" x14ac:dyDescent="0.25">
      <c r="A81" t="s">
        <v>24</v>
      </c>
      <c r="B81">
        <v>57</v>
      </c>
      <c r="C81">
        <v>2</v>
      </c>
      <c r="D81" s="29">
        <v>5.7689320819188357</v>
      </c>
      <c r="E81" s="17">
        <v>2</v>
      </c>
      <c r="F81" s="22">
        <v>578.78599999999994</v>
      </c>
      <c r="G81" s="16">
        <v>2</v>
      </c>
      <c r="H81" s="22">
        <v>102.60489471698949</v>
      </c>
      <c r="I81" s="16">
        <v>3</v>
      </c>
      <c r="J81" s="30">
        <v>17</v>
      </c>
      <c r="K81" s="17">
        <v>3</v>
      </c>
      <c r="L81" s="31">
        <v>3.7719940535623158</v>
      </c>
      <c r="M81" s="17">
        <v>3</v>
      </c>
      <c r="N81" s="32">
        <f>C81+E81+G81+I81+K81+M81</f>
        <v>15</v>
      </c>
      <c r="O81" s="7" t="s">
        <v>112</v>
      </c>
      <c r="P81" s="15">
        <v>0</v>
      </c>
      <c r="Q81" s="15">
        <v>3</v>
      </c>
      <c r="R81" s="15">
        <v>3</v>
      </c>
    </row>
    <row r="82" spans="1:18" x14ac:dyDescent="0.25">
      <c r="A82" t="s">
        <v>23</v>
      </c>
      <c r="B82">
        <v>48</v>
      </c>
      <c r="C82">
        <v>2</v>
      </c>
      <c r="D82" s="29">
        <v>1.1288380493678507</v>
      </c>
      <c r="E82" s="17">
        <v>1</v>
      </c>
      <c r="F82" s="22">
        <v>245.11599999999999</v>
      </c>
      <c r="G82" s="16">
        <v>2</v>
      </c>
      <c r="H82" s="22">
        <v>13.312888821994783</v>
      </c>
      <c r="I82" s="16">
        <v>1</v>
      </c>
      <c r="J82" s="30">
        <v>14</v>
      </c>
      <c r="K82" s="17">
        <v>3</v>
      </c>
      <c r="L82" s="31">
        <v>1.7559702990166566</v>
      </c>
      <c r="M82" s="17">
        <v>3</v>
      </c>
      <c r="N82" s="32">
        <f>C82+E82+G82+I82+K82+M82</f>
        <v>12</v>
      </c>
      <c r="O82" s="32" t="s">
        <v>107</v>
      </c>
      <c r="P82" s="15">
        <v>2</v>
      </c>
      <c r="Q82" s="15">
        <v>2</v>
      </c>
      <c r="R82" s="15">
        <v>2</v>
      </c>
    </row>
    <row r="83" spans="1:18" x14ac:dyDescent="0.25">
      <c r="A83" t="s">
        <v>22</v>
      </c>
      <c r="B83">
        <v>24</v>
      </c>
      <c r="C83">
        <v>1</v>
      </c>
      <c r="D83" s="29">
        <v>7.433102081268582</v>
      </c>
      <c r="E83" s="17">
        <v>2</v>
      </c>
      <c r="F83" s="22">
        <v>69.39</v>
      </c>
      <c r="G83" s="16">
        <v>1</v>
      </c>
      <c r="H83" s="22">
        <v>25.785018169805085</v>
      </c>
      <c r="I83" s="16">
        <v>1</v>
      </c>
      <c r="J83" s="30">
        <v>2</v>
      </c>
      <c r="K83" s="17">
        <v>1</v>
      </c>
      <c r="L83" s="31">
        <v>0.82590023125206469</v>
      </c>
      <c r="M83" s="17">
        <v>2</v>
      </c>
      <c r="N83" s="34">
        <f>C83+E83+G83+I83+K83+M83</f>
        <v>8</v>
      </c>
      <c r="O83" s="7" t="s">
        <v>111</v>
      </c>
      <c r="P83" s="15">
        <v>4</v>
      </c>
      <c r="Q83" s="15">
        <v>2</v>
      </c>
      <c r="R83" s="15">
        <v>0</v>
      </c>
    </row>
    <row r="84" spans="1:18" x14ac:dyDescent="0.25">
      <c r="A84" t="s">
        <v>21</v>
      </c>
      <c r="B84">
        <v>40</v>
      </c>
      <c r="C84">
        <v>2</v>
      </c>
      <c r="D84" s="29">
        <v>5.2555511759295754</v>
      </c>
      <c r="E84" s="17">
        <v>2</v>
      </c>
      <c r="F84" s="22">
        <v>425.84699999999998</v>
      </c>
      <c r="G84" s="16">
        <v>2</v>
      </c>
      <c r="H84" s="22">
        <v>90.139600578110631</v>
      </c>
      <c r="I84" s="16">
        <v>2</v>
      </c>
      <c r="J84" s="30">
        <v>7</v>
      </c>
      <c r="K84" s="17">
        <v>2</v>
      </c>
      <c r="L84" s="31">
        <v>2.2993036394691893</v>
      </c>
      <c r="M84" s="17">
        <v>3</v>
      </c>
      <c r="N84" s="32">
        <f>C84+E84+G84+I84+K84+M84</f>
        <v>13</v>
      </c>
      <c r="O84" s="32" t="s">
        <v>107</v>
      </c>
      <c r="P84" s="15">
        <v>0</v>
      </c>
      <c r="Q84" s="15">
        <v>5</v>
      </c>
      <c r="R84" s="15">
        <v>1</v>
      </c>
    </row>
    <row r="85" spans="1:18" x14ac:dyDescent="0.25">
      <c r="A85" t="s">
        <v>20</v>
      </c>
      <c r="B85">
        <v>23</v>
      </c>
      <c r="C85">
        <v>1</v>
      </c>
      <c r="D85" s="29">
        <v>7.5975012662502106</v>
      </c>
      <c r="E85" s="17">
        <v>2</v>
      </c>
      <c r="F85" s="22">
        <v>396.66199999999998</v>
      </c>
      <c r="G85" s="16">
        <v>2</v>
      </c>
      <c r="H85" s="22">
        <v>147.34889414148233</v>
      </c>
      <c r="I85" s="16">
        <v>3</v>
      </c>
      <c r="J85" s="30">
        <v>1</v>
      </c>
      <c r="K85" s="17">
        <v>1</v>
      </c>
      <c r="L85" s="31">
        <v>0.42208340368056724</v>
      </c>
      <c r="M85" s="17">
        <v>1</v>
      </c>
      <c r="N85" s="32">
        <f>C85+E85+G85+I85+K85+M85</f>
        <v>10</v>
      </c>
      <c r="O85" s="32" t="s">
        <v>107</v>
      </c>
      <c r="P85" s="15">
        <v>3</v>
      </c>
      <c r="Q85" s="15">
        <v>2</v>
      </c>
      <c r="R85" s="15">
        <v>1</v>
      </c>
    </row>
    <row r="86" spans="1:18" x14ac:dyDescent="0.25">
      <c r="A86" t="s">
        <v>19</v>
      </c>
      <c r="B86">
        <v>36</v>
      </c>
      <c r="C86">
        <v>2</v>
      </c>
      <c r="D86" s="29">
        <v>10.579974992786379</v>
      </c>
      <c r="E86" s="17">
        <v>2</v>
      </c>
      <c r="F86" s="22">
        <v>382.12599999999998</v>
      </c>
      <c r="G86" s="16">
        <v>2</v>
      </c>
      <c r="H86" s="22">
        <v>153.91555256323937</v>
      </c>
      <c r="I86" s="16">
        <v>3</v>
      </c>
      <c r="J86" s="30">
        <v>4</v>
      </c>
      <c r="K86" s="17">
        <v>2</v>
      </c>
      <c r="L86" s="31">
        <v>1.9236318168702509</v>
      </c>
      <c r="M86" s="17">
        <v>3</v>
      </c>
      <c r="N86" s="32">
        <f>C86+E86+G86+I86+K86+M86</f>
        <v>14</v>
      </c>
      <c r="O86" s="34" t="s">
        <v>107</v>
      </c>
      <c r="P86" s="15">
        <v>0</v>
      </c>
      <c r="Q86" s="15">
        <v>4</v>
      </c>
      <c r="R86" s="15">
        <v>2</v>
      </c>
    </row>
    <row r="87" spans="1:18" x14ac:dyDescent="0.25">
      <c r="A87" t="s">
        <v>18</v>
      </c>
      <c r="B87">
        <v>79</v>
      </c>
      <c r="C87">
        <v>2</v>
      </c>
      <c r="D87" s="29">
        <v>11.048798861638906</v>
      </c>
      <c r="E87" s="17">
        <v>3</v>
      </c>
      <c r="F87" s="22">
        <v>748.65200000000004</v>
      </c>
      <c r="G87" s="16">
        <v>3</v>
      </c>
      <c r="H87" s="22">
        <v>123.12212270862979</v>
      </c>
      <c r="I87" s="16">
        <v>3</v>
      </c>
      <c r="J87" s="30">
        <v>13</v>
      </c>
      <c r="K87" s="17">
        <v>3</v>
      </c>
      <c r="L87" s="31">
        <v>2.1762785636561484</v>
      </c>
      <c r="M87" s="17">
        <v>3</v>
      </c>
      <c r="N87" s="32">
        <f>C87+E87+G87+I87+K87+M87</f>
        <v>17</v>
      </c>
      <c r="O87" s="7" t="s">
        <v>112</v>
      </c>
      <c r="P87" s="15">
        <v>0</v>
      </c>
      <c r="Q87" s="15">
        <v>1</v>
      </c>
      <c r="R87" s="15">
        <v>5</v>
      </c>
    </row>
    <row r="88" spans="1:18" x14ac:dyDescent="0.25">
      <c r="A88" t="s">
        <v>17</v>
      </c>
      <c r="B88">
        <v>54</v>
      </c>
      <c r="C88">
        <v>2</v>
      </c>
      <c r="D88" s="29">
        <v>3.1669192661795642</v>
      </c>
      <c r="E88" s="17">
        <v>1</v>
      </c>
      <c r="F88" s="22">
        <v>633.76099999999997</v>
      </c>
      <c r="G88" s="16">
        <v>3</v>
      </c>
      <c r="H88" s="22">
        <v>115.99090641753567</v>
      </c>
      <c r="I88" s="16">
        <v>3</v>
      </c>
      <c r="J88" s="30">
        <v>9</v>
      </c>
      <c r="K88" s="17">
        <v>3</v>
      </c>
      <c r="L88" s="31">
        <v>2.0358766711154344</v>
      </c>
      <c r="M88" s="17">
        <v>3</v>
      </c>
      <c r="N88" s="34">
        <f>C88+E88+G88+I88+K88+M88</f>
        <v>15</v>
      </c>
      <c r="O88" s="7" t="s">
        <v>112</v>
      </c>
      <c r="P88" s="15">
        <v>1</v>
      </c>
      <c r="Q88" s="15">
        <v>1</v>
      </c>
      <c r="R88" s="15">
        <v>4</v>
      </c>
    </row>
    <row r="89" spans="1:18" x14ac:dyDescent="0.25">
      <c r="A89" t="s">
        <v>16</v>
      </c>
      <c r="B89">
        <v>128</v>
      </c>
      <c r="C89">
        <v>3</v>
      </c>
      <c r="D89" s="29">
        <v>7.3944608765797257</v>
      </c>
      <c r="E89" s="17">
        <v>2</v>
      </c>
      <c r="F89" s="22">
        <v>711.85799999999995</v>
      </c>
      <c r="G89" s="16">
        <v>3</v>
      </c>
      <c r="H89" s="22">
        <v>67.739714977144388</v>
      </c>
      <c r="I89" s="16">
        <v>2</v>
      </c>
      <c r="J89" s="30">
        <v>19</v>
      </c>
      <c r="K89" s="17">
        <v>3</v>
      </c>
      <c r="L89" s="31">
        <v>2.554450121000269</v>
      </c>
      <c r="M89" s="17">
        <v>3</v>
      </c>
      <c r="N89" s="32">
        <f>C89+E89+G89+I89+K89+M89</f>
        <v>16</v>
      </c>
      <c r="O89" s="7" t="s">
        <v>112</v>
      </c>
      <c r="P89" s="15">
        <v>0</v>
      </c>
      <c r="Q89" s="15">
        <v>2</v>
      </c>
      <c r="R89" s="15">
        <v>4</v>
      </c>
    </row>
    <row r="90" spans="1:18" x14ac:dyDescent="0.25">
      <c r="A90" t="s">
        <v>15</v>
      </c>
      <c r="B90">
        <v>137</v>
      </c>
      <c r="C90">
        <v>3</v>
      </c>
      <c r="D90" s="29">
        <v>2.9965654749556276</v>
      </c>
      <c r="E90" s="17">
        <v>1</v>
      </c>
      <c r="F90" s="22">
        <v>1345.509</v>
      </c>
      <c r="G90" s="16">
        <v>3</v>
      </c>
      <c r="H90" s="22">
        <v>91.219832653343474</v>
      </c>
      <c r="I90" s="16">
        <v>2</v>
      </c>
      <c r="J90" s="30">
        <v>7</v>
      </c>
      <c r="K90" s="17">
        <v>2</v>
      </c>
      <c r="L90" s="31">
        <v>1.613535255745338</v>
      </c>
      <c r="M90" s="17">
        <v>2</v>
      </c>
      <c r="N90" s="34">
        <f>C90+E90+G90+I90+K90+M90</f>
        <v>13</v>
      </c>
      <c r="O90" s="34" t="s">
        <v>107</v>
      </c>
      <c r="P90" s="15">
        <v>1</v>
      </c>
      <c r="Q90" s="15">
        <v>3</v>
      </c>
      <c r="R90" s="15">
        <v>2</v>
      </c>
    </row>
    <row r="91" spans="1:18" x14ac:dyDescent="0.25">
      <c r="A91" t="s">
        <v>14</v>
      </c>
      <c r="B91">
        <v>121</v>
      </c>
      <c r="C91">
        <v>3</v>
      </c>
      <c r="D91" s="29">
        <v>20.337328488529746</v>
      </c>
      <c r="E91" s="17">
        <v>3</v>
      </c>
      <c r="F91" s="22">
        <v>1780.9159999999997</v>
      </c>
      <c r="G91" s="16">
        <v>3</v>
      </c>
      <c r="H91" s="22">
        <v>446.10119854655881</v>
      </c>
      <c r="I91" s="16">
        <v>3</v>
      </c>
      <c r="J91" s="30">
        <v>9</v>
      </c>
      <c r="K91" s="17">
        <v>3</v>
      </c>
      <c r="L91" s="31">
        <v>2.4404794186235694</v>
      </c>
      <c r="M91" s="17">
        <v>3</v>
      </c>
      <c r="N91" s="32">
        <f>C91+E91+G91+I91+K91+M91</f>
        <v>18</v>
      </c>
      <c r="O91" s="7" t="s">
        <v>112</v>
      </c>
      <c r="P91" s="15">
        <v>0</v>
      </c>
      <c r="Q91" s="15">
        <v>0</v>
      </c>
      <c r="R91" s="15">
        <v>6</v>
      </c>
    </row>
    <row r="92" spans="1:18" x14ac:dyDescent="0.25">
      <c r="A92" t="s">
        <v>13</v>
      </c>
      <c r="B92">
        <v>58</v>
      </c>
      <c r="C92">
        <v>2</v>
      </c>
      <c r="D92" s="29">
        <v>2.7879745364992332</v>
      </c>
      <c r="E92" s="17">
        <v>1</v>
      </c>
      <c r="F92" s="22">
        <v>155.68799999999999</v>
      </c>
      <c r="G92" s="16">
        <v>1</v>
      </c>
      <c r="H92" s="22">
        <v>18.56024348310952</v>
      </c>
      <c r="I92" s="16">
        <v>1</v>
      </c>
      <c r="J92" s="30">
        <v>4</v>
      </c>
      <c r="K92" s="17">
        <v>2</v>
      </c>
      <c r="L92" s="31">
        <v>0.92932484549974448</v>
      </c>
      <c r="M92" s="17">
        <v>2</v>
      </c>
      <c r="N92" s="32">
        <f>C92+E92+G92+I92+K92+M92</f>
        <v>9</v>
      </c>
      <c r="O92" s="7" t="s">
        <v>111</v>
      </c>
      <c r="P92" s="15">
        <v>3</v>
      </c>
      <c r="Q92" s="15">
        <v>3</v>
      </c>
      <c r="R92" s="15">
        <v>0</v>
      </c>
    </row>
    <row r="93" spans="1:18" x14ac:dyDescent="0.25">
      <c r="A93" t="s">
        <v>12</v>
      </c>
      <c r="B93">
        <v>15</v>
      </c>
      <c r="C93">
        <v>1</v>
      </c>
      <c r="D93" s="29">
        <v>8.8074687334859956</v>
      </c>
      <c r="E93" s="17">
        <v>2</v>
      </c>
      <c r="F93" s="22">
        <v>48.277999999999999</v>
      </c>
      <c r="G93" s="16">
        <v>1</v>
      </c>
      <c r="H93" s="22">
        <v>28.347131701015794</v>
      </c>
      <c r="I93" s="16">
        <v>2</v>
      </c>
      <c r="J93" s="30">
        <v>2</v>
      </c>
      <c r="K93" s="17">
        <v>1</v>
      </c>
      <c r="L93" s="31">
        <v>1.1743291644647995</v>
      </c>
      <c r="M93" s="17">
        <v>2</v>
      </c>
      <c r="N93" s="32">
        <f>C93+E93+G93+I93+K93+M93</f>
        <v>9</v>
      </c>
      <c r="O93" s="7" t="s">
        <v>111</v>
      </c>
      <c r="P93" s="15">
        <v>3</v>
      </c>
      <c r="Q93" s="15">
        <v>3</v>
      </c>
      <c r="R93" s="15">
        <v>0</v>
      </c>
    </row>
    <row r="94" spans="1:18" x14ac:dyDescent="0.25">
      <c r="A94" t="s">
        <v>11</v>
      </c>
      <c r="B94">
        <v>189</v>
      </c>
      <c r="C94">
        <v>3</v>
      </c>
      <c r="D94" s="29">
        <v>29.6029602960296</v>
      </c>
      <c r="E94" s="17">
        <v>3</v>
      </c>
      <c r="F94" s="22">
        <v>1233.0439999999999</v>
      </c>
      <c r="G94" s="16">
        <v>3</v>
      </c>
      <c r="H94" s="22">
        <v>180.38183818381836</v>
      </c>
      <c r="I94" s="16">
        <v>3</v>
      </c>
      <c r="J94" s="30">
        <v>9</v>
      </c>
      <c r="K94" s="17">
        <v>3</v>
      </c>
      <c r="L94" s="31">
        <v>1.8001800180018002</v>
      </c>
      <c r="M94" s="17">
        <v>3</v>
      </c>
      <c r="N94" s="32">
        <f>C94+E94+G94+I94+K94+M94</f>
        <v>18</v>
      </c>
      <c r="O94" s="7" t="s">
        <v>112</v>
      </c>
      <c r="P94" s="15">
        <v>0</v>
      </c>
      <c r="Q94" s="15">
        <v>0</v>
      </c>
      <c r="R94" s="15">
        <v>6</v>
      </c>
    </row>
    <row r="95" spans="1:18" x14ac:dyDescent="0.25">
      <c r="A95" t="s">
        <v>10</v>
      </c>
      <c r="B95">
        <v>344</v>
      </c>
      <c r="C95">
        <v>3</v>
      </c>
      <c r="D95" s="29">
        <v>76.181157394464634</v>
      </c>
      <c r="E95" s="17">
        <v>3</v>
      </c>
      <c r="F95" s="22">
        <v>548.31000000000006</v>
      </c>
      <c r="G95" s="16">
        <v>2</v>
      </c>
      <c r="H95" s="22">
        <v>91.505451495666776</v>
      </c>
      <c r="I95" s="16">
        <v>2</v>
      </c>
      <c r="J95" s="30">
        <v>7</v>
      </c>
      <c r="K95" s="17">
        <v>2</v>
      </c>
      <c r="L95" s="31">
        <v>1.6307893020221789</v>
      </c>
      <c r="M95" s="17">
        <v>2</v>
      </c>
      <c r="N95" s="34">
        <f>C95+E95+G95+I95+K95+M95</f>
        <v>14</v>
      </c>
      <c r="O95" s="32" t="s">
        <v>107</v>
      </c>
      <c r="P95" s="15">
        <v>0</v>
      </c>
      <c r="Q95" s="15">
        <v>4</v>
      </c>
      <c r="R95" s="15">
        <v>2</v>
      </c>
    </row>
    <row r="96" spans="1:18" x14ac:dyDescent="0.25">
      <c r="A96" t="s">
        <v>9</v>
      </c>
      <c r="B96">
        <v>321</v>
      </c>
      <c r="C96">
        <v>3</v>
      </c>
      <c r="D96" s="29">
        <v>18.933600112444086</v>
      </c>
      <c r="E96" s="17">
        <v>3</v>
      </c>
      <c r="F96" s="22">
        <v>2293.0220000000004</v>
      </c>
      <c r="G96" s="16">
        <v>3</v>
      </c>
      <c r="H96" s="22">
        <v>164.74588462905857</v>
      </c>
      <c r="I96" s="16">
        <v>3</v>
      </c>
      <c r="J96" s="30">
        <v>9</v>
      </c>
      <c r="K96" s="17">
        <v>3</v>
      </c>
      <c r="L96" s="31">
        <v>0.74411528826199469</v>
      </c>
      <c r="M96" s="17">
        <v>1</v>
      </c>
      <c r="N96" s="32">
        <f>C96+E96+G96+I96+K96+M96</f>
        <v>16</v>
      </c>
      <c r="O96" s="7" t="s">
        <v>112</v>
      </c>
      <c r="P96" s="15">
        <v>1</v>
      </c>
      <c r="Q96" s="15">
        <v>0</v>
      </c>
      <c r="R96" s="15">
        <v>5</v>
      </c>
    </row>
    <row r="97" spans="1:18" x14ac:dyDescent="0.25">
      <c r="A97" t="s">
        <v>8</v>
      </c>
      <c r="B97">
        <v>101</v>
      </c>
      <c r="C97">
        <v>3</v>
      </c>
      <c r="D97" s="29">
        <v>16.743981773764101</v>
      </c>
      <c r="E97" s="17">
        <v>3</v>
      </c>
      <c r="F97" s="22">
        <v>851.98199999999997</v>
      </c>
      <c r="G97" s="16">
        <v>3</v>
      </c>
      <c r="H97" s="22">
        <v>145.58205923526668</v>
      </c>
      <c r="I97" s="16">
        <v>3</v>
      </c>
      <c r="J97" s="30">
        <v>3</v>
      </c>
      <c r="K97" s="17">
        <v>1</v>
      </c>
      <c r="L97" s="31">
        <v>0.82347451346380829</v>
      </c>
      <c r="M97" s="17">
        <v>2</v>
      </c>
      <c r="N97" s="32">
        <f>C97+E97+G97+I97+K97+M97</f>
        <v>15</v>
      </c>
      <c r="O97" s="7" t="s">
        <v>112</v>
      </c>
      <c r="P97" s="15">
        <v>1</v>
      </c>
      <c r="Q97" s="15">
        <v>1</v>
      </c>
      <c r="R97" s="15">
        <v>4</v>
      </c>
    </row>
    <row r="98" spans="1:18" x14ac:dyDescent="0.25">
      <c r="A98" t="s">
        <v>7</v>
      </c>
      <c r="B98">
        <v>142</v>
      </c>
      <c r="C98">
        <v>3</v>
      </c>
      <c r="D98" s="29">
        <v>10.129846210516623</v>
      </c>
      <c r="E98" s="17">
        <v>2</v>
      </c>
      <c r="F98" s="22">
        <v>999.69499999999994</v>
      </c>
      <c r="G98" s="16">
        <v>3</v>
      </c>
      <c r="H98" s="22">
        <v>69.574444137479404</v>
      </c>
      <c r="I98" s="16">
        <v>2</v>
      </c>
      <c r="J98" s="30">
        <v>15</v>
      </c>
      <c r="K98" s="17">
        <v>3</v>
      </c>
      <c r="L98" s="31">
        <v>1.5348251834116096</v>
      </c>
      <c r="M98" s="17">
        <v>2</v>
      </c>
      <c r="N98" s="32">
        <f>C98+E98+G98+I98+K98+M98</f>
        <v>15</v>
      </c>
      <c r="O98" s="7" t="s">
        <v>112</v>
      </c>
      <c r="P98" s="15">
        <v>0</v>
      </c>
      <c r="Q98" s="15">
        <v>3</v>
      </c>
      <c r="R98" s="15">
        <v>3</v>
      </c>
    </row>
    <row r="99" spans="1:18" x14ac:dyDescent="0.25">
      <c r="A99" t="s">
        <v>6</v>
      </c>
      <c r="B99">
        <v>461</v>
      </c>
      <c r="C99">
        <v>3</v>
      </c>
      <c r="D99" s="29">
        <v>88.026231817081481</v>
      </c>
      <c r="E99" s="17">
        <v>3</v>
      </c>
      <c r="F99" s="22">
        <v>1483.5889999999999</v>
      </c>
      <c r="G99" s="16">
        <v>3</v>
      </c>
      <c r="H99" s="22">
        <v>279.5079333641425</v>
      </c>
      <c r="I99" s="16">
        <v>3</v>
      </c>
      <c r="J99" s="30">
        <v>9</v>
      </c>
      <c r="K99" s="17">
        <v>3</v>
      </c>
      <c r="L99" s="31">
        <v>1.9805902158843334</v>
      </c>
      <c r="M99" s="17">
        <v>3</v>
      </c>
      <c r="N99" s="32">
        <f>C99+E99+G99+I99+K99+M99</f>
        <v>18</v>
      </c>
      <c r="O99" s="7" t="s">
        <v>112</v>
      </c>
      <c r="P99" s="15">
        <v>0</v>
      </c>
      <c r="Q99" s="15">
        <v>0</v>
      </c>
      <c r="R99" s="15">
        <v>6</v>
      </c>
    </row>
    <row r="100" spans="1:18" x14ac:dyDescent="0.25">
      <c r="A100" t="s">
        <v>5</v>
      </c>
      <c r="B100">
        <v>21</v>
      </c>
      <c r="C100">
        <v>1</v>
      </c>
      <c r="D100" s="29">
        <v>23.30226364846871</v>
      </c>
      <c r="E100" s="17">
        <v>3</v>
      </c>
      <c r="F100" s="22">
        <v>270.11099999999993</v>
      </c>
      <c r="G100" s="16">
        <v>2</v>
      </c>
      <c r="H100" s="22">
        <v>418.54360852197061</v>
      </c>
      <c r="I100" s="16">
        <v>3</v>
      </c>
      <c r="J100" s="30">
        <v>5</v>
      </c>
      <c r="K100" s="17">
        <v>2</v>
      </c>
      <c r="L100" s="31">
        <v>8.3222370173102522</v>
      </c>
      <c r="M100" s="17">
        <v>3</v>
      </c>
      <c r="N100" s="32">
        <f>C100+E100+G100+I100+K100+M100</f>
        <v>14</v>
      </c>
      <c r="O100" s="34" t="s">
        <v>107</v>
      </c>
      <c r="P100" s="15">
        <v>1</v>
      </c>
      <c r="Q100" s="15">
        <v>2</v>
      </c>
      <c r="R100" s="15">
        <v>3</v>
      </c>
    </row>
    <row r="101" spans="1:18" x14ac:dyDescent="0.25">
      <c r="A101" t="s">
        <v>4</v>
      </c>
      <c r="B101">
        <v>119</v>
      </c>
      <c r="C101">
        <v>3</v>
      </c>
      <c r="D101" s="29">
        <v>5.0845734042913797</v>
      </c>
      <c r="E101" s="17">
        <v>2</v>
      </c>
      <c r="F101" s="22">
        <v>1084.4750000000001</v>
      </c>
      <c r="G101" s="16">
        <v>3</v>
      </c>
      <c r="H101" s="22">
        <v>144.91847733975118</v>
      </c>
      <c r="I101" s="16">
        <v>3</v>
      </c>
      <c r="J101" s="30">
        <v>15</v>
      </c>
      <c r="K101" s="17">
        <v>3</v>
      </c>
      <c r="L101" s="31">
        <v>2.5422867021456899</v>
      </c>
      <c r="M101" s="17">
        <v>3</v>
      </c>
      <c r="N101" s="32">
        <f>C101+E101+G101+I101+K101+M101</f>
        <v>17</v>
      </c>
      <c r="O101" s="7" t="s">
        <v>112</v>
      </c>
      <c r="P101" s="15">
        <v>0</v>
      </c>
      <c r="Q101" s="15">
        <v>1</v>
      </c>
      <c r="R101" s="15">
        <v>5</v>
      </c>
    </row>
    <row r="102" spans="1:18" x14ac:dyDescent="0.25">
      <c r="A102" s="3" t="s">
        <v>3</v>
      </c>
      <c r="B102">
        <v>137</v>
      </c>
      <c r="C102">
        <v>3</v>
      </c>
      <c r="D102" s="29">
        <v>5.1668905652578276</v>
      </c>
      <c r="E102" s="17">
        <v>2</v>
      </c>
      <c r="F102" s="22">
        <v>938.60599999999999</v>
      </c>
      <c r="G102" s="16">
        <v>3</v>
      </c>
      <c r="H102" s="22">
        <v>33.989288811210812</v>
      </c>
      <c r="I102" s="16">
        <v>2</v>
      </c>
      <c r="J102" s="30">
        <v>35</v>
      </c>
      <c r="K102" s="17">
        <v>3</v>
      </c>
      <c r="L102" s="31">
        <v>1.5725319111654257</v>
      </c>
      <c r="M102" s="17">
        <v>2</v>
      </c>
      <c r="N102" s="34">
        <f>C102+E102+G102+I102+K102+M102</f>
        <v>15</v>
      </c>
      <c r="O102" s="7" t="s">
        <v>112</v>
      </c>
      <c r="P102" s="15">
        <v>0</v>
      </c>
      <c r="Q102" s="15">
        <v>3</v>
      </c>
      <c r="R102" s="15">
        <v>3</v>
      </c>
    </row>
    <row r="103" spans="1:18" x14ac:dyDescent="0.25">
      <c r="A103" t="s">
        <v>2</v>
      </c>
      <c r="B103">
        <v>85</v>
      </c>
      <c r="C103">
        <v>2</v>
      </c>
      <c r="D103" s="29">
        <v>1.7425264974664216</v>
      </c>
      <c r="E103" s="17">
        <v>1</v>
      </c>
      <c r="F103" s="22">
        <v>534.73799999999983</v>
      </c>
      <c r="G103" s="16">
        <v>2</v>
      </c>
      <c r="H103" s="22">
        <v>13.468706436837561</v>
      </c>
      <c r="I103" s="16">
        <v>1</v>
      </c>
      <c r="J103" s="30">
        <v>14</v>
      </c>
      <c r="K103" s="17">
        <v>3</v>
      </c>
      <c r="L103" s="31">
        <v>0.3872281105480937</v>
      </c>
      <c r="M103" s="17">
        <v>1</v>
      </c>
      <c r="N103" s="34">
        <f>C103+E103+G103+I103+K103+M103</f>
        <v>10</v>
      </c>
      <c r="O103" s="34" t="s">
        <v>107</v>
      </c>
      <c r="P103" s="15">
        <v>3</v>
      </c>
      <c r="Q103" s="15">
        <v>2</v>
      </c>
      <c r="R103" s="15">
        <v>1</v>
      </c>
    </row>
    <row r="104" spans="1:18" x14ac:dyDescent="0.25">
      <c r="A104" s="2" t="s">
        <v>1</v>
      </c>
      <c r="B104" s="2"/>
      <c r="C104" s="2"/>
      <c r="D104" s="2"/>
    </row>
    <row r="105" spans="1:18" x14ac:dyDescent="0.25">
      <c r="A105" s="2" t="s">
        <v>0</v>
      </c>
      <c r="B105" s="2"/>
      <c r="C105" s="2"/>
      <c r="D105" s="2"/>
    </row>
  </sheetData>
  <mergeCells count="1">
    <mergeCell ref="P4:R4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B776C6EF2D224EA6B92BAB92237F77" ma:contentTypeVersion="11" ma:contentTypeDescription="Opret et nyt dokument." ma:contentTypeScope="" ma:versionID="238e5ca23c42f0cb51c082a6b8eb2750">
  <xsd:schema xmlns:xsd="http://www.w3.org/2001/XMLSchema" xmlns:xs="http://www.w3.org/2001/XMLSchema" xmlns:p="http://schemas.microsoft.com/office/2006/metadata/properties" xmlns:ns2="e5154890-1fd0-40a1-88f6-ecbc6b36114e" targetNamespace="http://schemas.microsoft.com/office/2006/metadata/properties" ma:root="true" ma:fieldsID="dc9e654f5d394cd7471b5f216da6a191" ns2:_="">
    <xsd:import namespace="e5154890-1fd0-40a1-88f6-ecbc6b3611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154890-1fd0-40a1-88f6-ecbc6b3611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108febd6-0a5e-4c61-8eef-62daee41b6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06560B-763A-419A-84A5-C609656A081C}"/>
</file>

<file path=customXml/itemProps2.xml><?xml version="1.0" encoding="utf-8"?>
<ds:datastoreItem xmlns:ds="http://schemas.openxmlformats.org/officeDocument/2006/customXml" ds:itemID="{B5B79A5D-39DA-41FD-AED7-9E90EF9E1C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Konklusion_Bedste friluftskommu</vt:lpstr>
      <vt:lpstr>Forudsætninger_Samlet variable</vt:lpstr>
      <vt:lpstr>Indsats_Samlet variable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Pedersen</dc:creator>
  <cp:lastModifiedBy>Sabine Pedersen</cp:lastModifiedBy>
  <dcterms:created xsi:type="dcterms:W3CDTF">2023-04-19T08:02:16Z</dcterms:created>
  <dcterms:modified xsi:type="dcterms:W3CDTF">2023-06-23T10:36:40Z</dcterms:modified>
</cp:coreProperties>
</file>